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rkas.sharepoint.com/Kliendisuhted/ri ja halduslepingud/YLEP 2024/JUM/Konkurentsiamet/Tatari tn 39/Muudatus nr 3/"/>
    </mc:Choice>
  </mc:AlternateContent>
  <xr:revisionPtr revIDLastSave="37" documentId="8_{6C028FB3-80BB-4FDD-8172-2A72598A14BD}" xr6:coauthVersionLast="47" xr6:coauthVersionMax="47" xr10:uidLastSave="{67FC8250-6149-4312-880B-EA159E9B4843}"/>
  <bookViews>
    <workbookView xWindow="28680" yWindow="-120" windowWidth="29040" windowHeight="17640" tabRatio="842" activeTab="6" xr2:uid="{00000000-000D-0000-FFFF-FFFF00000000}"/>
  </bookViews>
  <sheets>
    <sheet name="Lisa 3" sheetId="4" r:id="rId1"/>
    <sheet name="Annuiteetgraafik BIL" sheetId="5" r:id="rId2"/>
    <sheet name="Annuiteetgraafik PT (Lisa 6.1)" sheetId="12" r:id="rId3"/>
    <sheet name="Annuiteetgraafik PT (Lisa 6.2)" sheetId="13" r:id="rId4"/>
    <sheet name="Annuiteetgraafik PT (Lisa 6.3)" sheetId="11" r:id="rId5"/>
    <sheet name="Tavasisustus PP (Lisa 6.3)" sheetId="10" r:id="rId6"/>
    <sheet name="Annuiteetgraafik PP (Lisa 6.4)" sheetId="14"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4" l="1"/>
  <c r="E31" i="4"/>
  <c r="E32" i="4"/>
  <c r="E33" i="4"/>
  <c r="E28" i="4"/>
  <c r="E15" i="4"/>
  <c r="E16" i="4"/>
  <c r="E17" i="4"/>
  <c r="E18" i="4"/>
  <c r="E21" i="4"/>
  <c r="F18" i="4"/>
  <c r="F17" i="4"/>
  <c r="F16" i="4"/>
  <c r="F15" i="4"/>
  <c r="F14" i="4"/>
  <c r="D8" i="14"/>
  <c r="E7" i="14"/>
  <c r="B15" i="14" l="1"/>
  <c r="D9" i="14"/>
  <c r="C15" i="14" l="1"/>
  <c r="B16" i="14"/>
  <c r="A15" i="14"/>
  <c r="D15" i="14"/>
  <c r="F15" i="14" s="1"/>
  <c r="F19" i="4" s="1"/>
  <c r="E19" i="4" s="1"/>
  <c r="E15" i="14"/>
  <c r="G15" i="14" s="1"/>
  <c r="E16" i="14" l="1"/>
  <c r="D16" i="14"/>
  <c r="F16" i="14" s="1"/>
  <c r="A16" i="14"/>
  <c r="B17" i="14"/>
  <c r="C16" i="14"/>
  <c r="D9" i="13"/>
  <c r="G16" i="14" l="1"/>
  <c r="A17" i="14"/>
  <c r="B18" i="14"/>
  <c r="D17" i="14"/>
  <c r="E17" i="14"/>
  <c r="C17" i="14"/>
  <c r="G17" i="14" l="1"/>
  <c r="F17" i="14"/>
  <c r="E18" i="14"/>
  <c r="G18" i="14" s="1"/>
  <c r="C18" i="14"/>
  <c r="A18" i="14"/>
  <c r="B19" i="14"/>
  <c r="D18" i="14"/>
  <c r="F18" i="14" s="1"/>
  <c r="A19" i="13"/>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F17" i="13"/>
  <c r="A17" i="13"/>
  <c r="A18" i="13" s="1"/>
  <c r="F16" i="13"/>
  <c r="E15" i="13"/>
  <c r="C15" i="13"/>
  <c r="G15" i="13" s="1"/>
  <c r="C16" i="13" s="1"/>
  <c r="D16" i="13" s="1"/>
  <c r="E16" i="13" s="1"/>
  <c r="A15" i="13"/>
  <c r="E19" i="14" l="1"/>
  <c r="D19" i="14"/>
  <c r="F19" i="14" s="1"/>
  <c r="A19" i="14"/>
  <c r="C19" i="14"/>
  <c r="G19" i="14" s="1"/>
  <c r="B20" i="14"/>
  <c r="G16" i="13"/>
  <c r="C17" i="13" s="1"/>
  <c r="F18" i="13"/>
  <c r="D15" i="13"/>
  <c r="F15" i="13" s="1"/>
  <c r="D20" i="14" l="1"/>
  <c r="C20" i="14"/>
  <c r="A20" i="14"/>
  <c r="B21" i="14"/>
  <c r="E20" i="14"/>
  <c r="G20" i="14" s="1"/>
  <c r="F19" i="13"/>
  <c r="D17" i="13"/>
  <c r="E17" i="13" s="1"/>
  <c r="G17" i="13" s="1"/>
  <c r="C18" i="13" s="1"/>
  <c r="F20" i="14" l="1"/>
  <c r="B22" i="14"/>
  <c r="E21" i="14"/>
  <c r="D21" i="14"/>
  <c r="F21" i="14" s="1"/>
  <c r="C21" i="14"/>
  <c r="G21" i="14" s="1"/>
  <c r="A21" i="14"/>
  <c r="D18" i="13"/>
  <c r="E18" i="13" s="1"/>
  <c r="G18" i="13" s="1"/>
  <c r="C19" i="13" s="1"/>
  <c r="F20" i="13"/>
  <c r="A22" i="14" l="1"/>
  <c r="B23" i="14"/>
  <c r="E22" i="14"/>
  <c r="C22" i="14"/>
  <c r="D22" i="14"/>
  <c r="F22" i="14" s="1"/>
  <c r="D19" i="13"/>
  <c r="E19" i="13" s="1"/>
  <c r="G19" i="13" s="1"/>
  <c r="C20" i="13" s="1"/>
  <c r="F21" i="13"/>
  <c r="G22" i="14" l="1"/>
  <c r="D23" i="14"/>
  <c r="C23" i="14"/>
  <c r="A23" i="14"/>
  <c r="B24" i="14"/>
  <c r="E23" i="14"/>
  <c r="D20" i="13"/>
  <c r="E20" i="13" s="1"/>
  <c r="G20" i="13" s="1"/>
  <c r="C21" i="13" s="1"/>
  <c r="F22" i="13"/>
  <c r="G23" i="14" l="1"/>
  <c r="F23" i="14"/>
  <c r="B25" i="14"/>
  <c r="E24" i="14"/>
  <c r="C24" i="14"/>
  <c r="A24" i="14"/>
  <c r="D24" i="14"/>
  <c r="F24" i="14" s="1"/>
  <c r="D21" i="13"/>
  <c r="E21" i="13" s="1"/>
  <c r="G21" i="13" s="1"/>
  <c r="C22" i="13" s="1"/>
  <c r="F23" i="13"/>
  <c r="G24" i="14" l="1"/>
  <c r="E25" i="14"/>
  <c r="D25" i="14"/>
  <c r="A25" i="14"/>
  <c r="B26" i="14"/>
  <c r="C25" i="14"/>
  <c r="D22" i="13"/>
  <c r="E22" i="13" s="1"/>
  <c r="G22" i="13" s="1"/>
  <c r="C23" i="13" s="1"/>
  <c r="F24" i="13"/>
  <c r="G25" i="14" l="1"/>
  <c r="F25" i="14"/>
  <c r="B27" i="14"/>
  <c r="E26" i="14"/>
  <c r="D26" i="14"/>
  <c r="F26" i="14" s="1"/>
  <c r="C26" i="14"/>
  <c r="G26" i="14" s="1"/>
  <c r="A26" i="14"/>
  <c r="D23" i="13"/>
  <c r="E23" i="13" s="1"/>
  <c r="G23" i="13" s="1"/>
  <c r="C24" i="13" s="1"/>
  <c r="F25" i="13"/>
  <c r="C27" i="14" l="1"/>
  <c r="B28" i="14"/>
  <c r="D27" i="14"/>
  <c r="A27" i="14"/>
  <c r="E27" i="14"/>
  <c r="G27" i="14" s="1"/>
  <c r="G24" i="13"/>
  <c r="C25" i="13" s="1"/>
  <c r="D24" i="13"/>
  <c r="E24" i="13" s="1"/>
  <c r="F26" i="13"/>
  <c r="F27" i="14" l="1"/>
  <c r="E28" i="14"/>
  <c r="D28" i="14"/>
  <c r="F28" i="14" s="1"/>
  <c r="C28" i="14"/>
  <c r="G28" i="14" s="1"/>
  <c r="A28" i="14"/>
  <c r="B29" i="14"/>
  <c r="D25" i="13"/>
  <c r="E25" i="13" s="1"/>
  <c r="G25" i="13"/>
  <c r="C26" i="13" s="1"/>
  <c r="F27" i="13"/>
  <c r="A29" i="14" l="1"/>
  <c r="B30" i="14"/>
  <c r="D29" i="14"/>
  <c r="C29" i="14"/>
  <c r="E29" i="14"/>
  <c r="D26" i="13"/>
  <c r="E26" i="13" s="1"/>
  <c r="G26" i="13" s="1"/>
  <c r="C27" i="13" s="1"/>
  <c r="G29" i="14" l="1"/>
  <c r="F29" i="14"/>
  <c r="E30" i="14"/>
  <c r="C30" i="14"/>
  <c r="A30" i="14"/>
  <c r="B31" i="14"/>
  <c r="D30" i="14"/>
  <c r="F30" i="14" s="1"/>
  <c r="G30" i="14"/>
  <c r="D27" i="13"/>
  <c r="E27" i="13" s="1"/>
  <c r="G27" i="13" s="1"/>
  <c r="C28" i="13" s="1"/>
  <c r="E31" i="14" l="1"/>
  <c r="D31" i="14"/>
  <c r="F31" i="14" s="1"/>
  <c r="B32" i="14"/>
  <c r="C31" i="14"/>
  <c r="G31" i="14" s="1"/>
  <c r="A31" i="14"/>
  <c r="F28" i="13"/>
  <c r="D28" i="13"/>
  <c r="D32" i="14" l="1"/>
  <c r="C32" i="14"/>
  <c r="A32" i="14"/>
  <c r="B33" i="14"/>
  <c r="E32" i="14"/>
  <c r="G32" i="14" s="1"/>
  <c r="E28" i="13"/>
  <c r="G28" i="13" s="1"/>
  <c r="C29" i="13" s="1"/>
  <c r="F29" i="13"/>
  <c r="F32" i="14" l="1"/>
  <c r="B34" i="14"/>
  <c r="E33" i="14"/>
  <c r="D33" i="14"/>
  <c r="F33" i="14" s="1"/>
  <c r="C33" i="14"/>
  <c r="G33" i="14"/>
  <c r="A33" i="14"/>
  <c r="F30" i="13"/>
  <c r="D29" i="13"/>
  <c r="E29" i="13" s="1"/>
  <c r="G29" i="13" s="1"/>
  <c r="C30" i="13" s="1"/>
  <c r="A34" i="14" l="1"/>
  <c r="B35" i="14"/>
  <c r="E34" i="14"/>
  <c r="C34" i="14"/>
  <c r="D34" i="14"/>
  <c r="D30" i="13"/>
  <c r="E30" i="13"/>
  <c r="G30" i="13" s="1"/>
  <c r="C31" i="13" s="1"/>
  <c r="F31" i="13"/>
  <c r="G34" i="14" l="1"/>
  <c r="F34" i="14"/>
  <c r="D35" i="14"/>
  <c r="C35" i="14"/>
  <c r="A35" i="14"/>
  <c r="B36" i="14"/>
  <c r="E35" i="14"/>
  <c r="D31" i="13"/>
  <c r="E31" i="13"/>
  <c r="G31" i="13" s="1"/>
  <c r="C32" i="13" s="1"/>
  <c r="F32" i="13"/>
  <c r="G35" i="14" l="1"/>
  <c r="F35" i="14"/>
  <c r="B37" i="14"/>
  <c r="E36" i="14"/>
  <c r="C36" i="14"/>
  <c r="D36" i="14"/>
  <c r="F36" i="14" s="1"/>
  <c r="A36" i="14"/>
  <c r="D32" i="13"/>
  <c r="E32" i="13"/>
  <c r="G32" i="13" s="1"/>
  <c r="C33" i="13" s="1"/>
  <c r="F33" i="13"/>
  <c r="G36" i="14" l="1"/>
  <c r="E37" i="14"/>
  <c r="D37" i="14"/>
  <c r="A37" i="14"/>
  <c r="F37" i="14"/>
  <c r="C37" i="14"/>
  <c r="G37" i="14" s="1"/>
  <c r="B38" i="14"/>
  <c r="D33" i="13"/>
  <c r="E33" i="13"/>
  <c r="G33" i="13" s="1"/>
  <c r="C34" i="13" s="1"/>
  <c r="F34" i="13"/>
  <c r="B39" i="14" l="1"/>
  <c r="E38" i="14"/>
  <c r="D38" i="14"/>
  <c r="C38" i="14"/>
  <c r="G38" i="14" s="1"/>
  <c r="A38" i="14"/>
  <c r="D34" i="13"/>
  <c r="E34" i="13"/>
  <c r="G34" i="13" s="1"/>
  <c r="C35" i="13" s="1"/>
  <c r="F35" i="13"/>
  <c r="F38" i="14" l="1"/>
  <c r="C39" i="14"/>
  <c r="B40" i="14"/>
  <c r="E39" i="14"/>
  <c r="G39" i="14" s="1"/>
  <c r="D39" i="14"/>
  <c r="F39" i="14" s="1"/>
  <c r="A39" i="14"/>
  <c r="D35" i="13"/>
  <c r="E35" i="13"/>
  <c r="G35" i="13" s="1"/>
  <c r="C36" i="13" s="1"/>
  <c r="F36" i="13"/>
  <c r="E40" i="14" l="1"/>
  <c r="D40" i="14"/>
  <c r="C40" i="14"/>
  <c r="G40" i="14" s="1"/>
  <c r="A40" i="14"/>
  <c r="B41" i="14"/>
  <c r="F40" i="14"/>
  <c r="D36" i="13"/>
  <c r="E36" i="13" s="1"/>
  <c r="G36" i="13" s="1"/>
  <c r="C37" i="13" s="1"/>
  <c r="F37" i="13"/>
  <c r="A41" i="14" l="1"/>
  <c r="B42" i="14"/>
  <c r="D41" i="14"/>
  <c r="F41" i="14" s="1"/>
  <c r="E41" i="14"/>
  <c r="C41" i="14"/>
  <c r="G41" i="14" s="1"/>
  <c r="D37" i="13"/>
  <c r="E37" i="13"/>
  <c r="G37" i="13" s="1"/>
  <c r="C38" i="13" s="1"/>
  <c r="F38" i="13"/>
  <c r="E42" i="14" l="1"/>
  <c r="C42" i="14"/>
  <c r="A42" i="14"/>
  <c r="B43" i="14"/>
  <c r="G42" i="14"/>
  <c r="D42" i="14"/>
  <c r="F42" i="14" s="1"/>
  <c r="D38" i="13"/>
  <c r="E38" i="13" s="1"/>
  <c r="G38" i="13" s="1"/>
  <c r="C39" i="13" s="1"/>
  <c r="F39" i="13"/>
  <c r="E43" i="14" l="1"/>
  <c r="D43" i="14"/>
  <c r="F43" i="14" s="1"/>
  <c r="C43" i="14"/>
  <c r="A43" i="14"/>
  <c r="B44" i="14"/>
  <c r="D39" i="13"/>
  <c r="E39" i="13" s="1"/>
  <c r="G39" i="13" s="1"/>
  <c r="C40" i="13" s="1"/>
  <c r="F40" i="13"/>
  <c r="G43" i="14" l="1"/>
  <c r="D44" i="14"/>
  <c r="C44" i="14"/>
  <c r="A44" i="14"/>
  <c r="B45" i="14"/>
  <c r="E44" i="14"/>
  <c r="G44" i="14" s="1"/>
  <c r="G40" i="13"/>
  <c r="C41" i="13" s="1"/>
  <c r="D40" i="13"/>
  <c r="F41" i="13"/>
  <c r="E40" i="13"/>
  <c r="F44" i="14" l="1"/>
  <c r="B46" i="14"/>
  <c r="E45" i="14"/>
  <c r="D45" i="14"/>
  <c r="F45" i="14" s="1"/>
  <c r="C45" i="14"/>
  <c r="G45" i="14"/>
  <c r="A45" i="14"/>
  <c r="G41" i="13"/>
  <c r="C42" i="13" s="1"/>
  <c r="D41" i="13"/>
  <c r="E41" i="13"/>
  <c r="F42" i="13"/>
  <c r="A46" i="14" l="1"/>
  <c r="B47" i="14"/>
  <c r="E46" i="14"/>
  <c r="D46" i="14"/>
  <c r="F46" i="14" s="1"/>
  <c r="C46" i="14"/>
  <c r="D42" i="13"/>
  <c r="E42" i="13" s="1"/>
  <c r="G42" i="13" s="1"/>
  <c r="C43" i="13" s="1"/>
  <c r="F43" i="13"/>
  <c r="G46" i="14" l="1"/>
  <c r="D47" i="14"/>
  <c r="C47" i="14"/>
  <c r="A47" i="14"/>
  <c r="E47" i="14"/>
  <c r="B48" i="14"/>
  <c r="D43" i="13"/>
  <c r="E43" i="13" s="1"/>
  <c r="G43" i="13" s="1"/>
  <c r="C44" i="13" s="1"/>
  <c r="F44" i="13"/>
  <c r="F47" i="14" l="1"/>
  <c r="G47" i="14"/>
  <c r="B49" i="14"/>
  <c r="E48" i="14"/>
  <c r="C48" i="14"/>
  <c r="G48" i="14" s="1"/>
  <c r="A48" i="14"/>
  <c r="D48" i="14"/>
  <c r="F48" i="14" s="1"/>
  <c r="G44" i="13"/>
  <c r="C45" i="13" s="1"/>
  <c r="D44" i="13"/>
  <c r="F45" i="13"/>
  <c r="E44" i="13"/>
  <c r="E49" i="14" l="1"/>
  <c r="D49" i="14"/>
  <c r="F49" i="14" s="1"/>
  <c r="A49" i="14"/>
  <c r="B50" i="14"/>
  <c r="C49" i="14"/>
  <c r="G49" i="14" s="1"/>
  <c r="G45" i="13"/>
  <c r="C46" i="13" s="1"/>
  <c r="D45" i="13"/>
  <c r="E45" i="13"/>
  <c r="F46" i="13"/>
  <c r="B51" i="14" l="1"/>
  <c r="E50" i="14"/>
  <c r="D50" i="14"/>
  <c r="F50" i="14" s="1"/>
  <c r="C50" i="14"/>
  <c r="G50" i="14" s="1"/>
  <c r="A50" i="14"/>
  <c r="E46" i="13"/>
  <c r="G46" i="13" s="1"/>
  <c r="C47" i="13" s="1"/>
  <c r="F47" i="13"/>
  <c r="D46" i="13"/>
  <c r="C51" i="14" l="1"/>
  <c r="B52" i="14"/>
  <c r="F51" i="14"/>
  <c r="G51" i="14"/>
  <c r="E51" i="14"/>
  <c r="D51" i="14"/>
  <c r="A51" i="14"/>
  <c r="D47" i="13"/>
  <c r="E47" i="13" s="1"/>
  <c r="G47" i="13" s="1"/>
  <c r="C48" i="13" s="1"/>
  <c r="F48" i="13"/>
  <c r="G52" i="14" l="1"/>
  <c r="E52" i="14"/>
  <c r="D52" i="14"/>
  <c r="C52" i="14"/>
  <c r="A52" i="14"/>
  <c r="B53" i="14"/>
  <c r="F52" i="14"/>
  <c r="G48" i="13"/>
  <c r="C49" i="13" s="1"/>
  <c r="D48" i="13"/>
  <c r="F49" i="13"/>
  <c r="E48" i="13"/>
  <c r="A53" i="14" l="1"/>
  <c r="B54" i="14"/>
  <c r="G53" i="14"/>
  <c r="F53" i="14"/>
  <c r="D53" i="14"/>
  <c r="E53" i="14"/>
  <c r="C53" i="14"/>
  <c r="D49" i="13"/>
  <c r="E49" i="13" s="1"/>
  <c r="G49" i="13" s="1"/>
  <c r="C50" i="13" s="1"/>
  <c r="F50" i="13"/>
  <c r="F54" i="14" l="1"/>
  <c r="E54" i="14"/>
  <c r="C54" i="14"/>
  <c r="A54" i="14"/>
  <c r="B55" i="14"/>
  <c r="G54" i="14"/>
  <c r="D54" i="14"/>
  <c r="D50" i="13"/>
  <c r="E50" i="13" s="1"/>
  <c r="G50" i="13" s="1"/>
  <c r="C51" i="13" s="1"/>
  <c r="F51" i="13"/>
  <c r="G55" i="14" l="1"/>
  <c r="F55" i="14"/>
  <c r="E55" i="14"/>
  <c r="D55" i="14"/>
  <c r="B56" i="14"/>
  <c r="C55" i="14"/>
  <c r="A55" i="14"/>
  <c r="D51" i="13"/>
  <c r="E51" i="13" s="1"/>
  <c r="G51" i="13" s="1"/>
  <c r="C52" i="13" s="1"/>
  <c r="F52" i="13"/>
  <c r="D56" i="14" l="1"/>
  <c r="C56" i="14"/>
  <c r="A56" i="14"/>
  <c r="B57" i="14"/>
  <c r="G56" i="14"/>
  <c r="F56" i="14"/>
  <c r="E56" i="14"/>
  <c r="G52" i="13"/>
  <c r="C53" i="13" s="1"/>
  <c r="D52" i="13"/>
  <c r="E52" i="13"/>
  <c r="F53" i="13"/>
  <c r="B58" i="14" l="1"/>
  <c r="F57" i="14"/>
  <c r="E57" i="14"/>
  <c r="D57" i="14"/>
  <c r="C57" i="14"/>
  <c r="G57" i="14"/>
  <c r="A57" i="14"/>
  <c r="D53" i="13"/>
  <c r="E53" i="13" s="1"/>
  <c r="G53" i="13" s="1"/>
  <c r="C54" i="13" s="1"/>
  <c r="F54" i="13"/>
  <c r="A58" i="14" l="1"/>
  <c r="B59" i="14"/>
  <c r="G58" i="14"/>
  <c r="E58" i="14"/>
  <c r="C58" i="14"/>
  <c r="D58" i="14"/>
  <c r="F58" i="14"/>
  <c r="D54" i="13"/>
  <c r="E54" i="13" s="1"/>
  <c r="G54" i="13" s="1"/>
  <c r="C55" i="13" s="1"/>
  <c r="F55" i="13"/>
  <c r="G59" i="14" l="1"/>
  <c r="F59" i="14"/>
  <c r="D59" i="14"/>
  <c r="C59" i="14"/>
  <c r="A59" i="14"/>
  <c r="B60" i="14"/>
  <c r="E59" i="14"/>
  <c r="D55" i="13"/>
  <c r="E55" i="13" s="1"/>
  <c r="G55" i="13" s="1"/>
  <c r="C56" i="13" s="1"/>
  <c r="F56" i="13"/>
  <c r="B61" i="14" l="1"/>
  <c r="G60" i="14"/>
  <c r="F60" i="14"/>
  <c r="E60" i="14"/>
  <c r="C60" i="14"/>
  <c r="A60" i="14"/>
  <c r="D60" i="14"/>
  <c r="D56" i="13"/>
  <c r="E56" i="13" s="1"/>
  <c r="G56" i="13" s="1"/>
  <c r="C57" i="13" s="1"/>
  <c r="F57" i="13"/>
  <c r="E61" i="14" l="1"/>
  <c r="D61" i="14"/>
  <c r="A61" i="14"/>
  <c r="B62" i="14"/>
  <c r="G61" i="14"/>
  <c r="F61" i="14"/>
  <c r="C61" i="14"/>
  <c r="D57" i="13"/>
  <c r="E57" i="13" s="1"/>
  <c r="G57" i="13" s="1"/>
  <c r="C58" i="13" s="1"/>
  <c r="F58" i="13"/>
  <c r="B63" i="14" l="1"/>
  <c r="G62" i="14"/>
  <c r="F62" i="14"/>
  <c r="E62" i="14"/>
  <c r="D62" i="14"/>
  <c r="C62" i="14"/>
  <c r="A62" i="14"/>
  <c r="D58" i="13"/>
  <c r="E58" i="13" s="1"/>
  <c r="G58" i="13" s="1"/>
  <c r="C59" i="13" s="1"/>
  <c r="F59" i="13"/>
  <c r="C63" i="14" l="1"/>
  <c r="B64" i="14"/>
  <c r="F63" i="14"/>
  <c r="D63" i="14"/>
  <c r="A63" i="14"/>
  <c r="G63" i="14"/>
  <c r="E63" i="14"/>
  <c r="D59" i="13"/>
  <c r="E59" i="13" s="1"/>
  <c r="G59" i="13" s="1"/>
  <c r="C60" i="13" s="1"/>
  <c r="F60" i="13"/>
  <c r="G64" i="14" l="1"/>
  <c r="E64" i="14"/>
  <c r="D64" i="14"/>
  <c r="C64" i="14"/>
  <c r="A64" i="14"/>
  <c r="B65" i="14"/>
  <c r="F64" i="14"/>
  <c r="D60" i="13"/>
  <c r="F61" i="13"/>
  <c r="E60" i="13"/>
  <c r="G60" i="13" s="1"/>
  <c r="C61" i="13" s="1"/>
  <c r="A65" i="14" l="1"/>
  <c r="B66" i="14"/>
  <c r="G65" i="14"/>
  <c r="F65" i="14"/>
  <c r="D65" i="14"/>
  <c r="E65" i="14"/>
  <c r="C65" i="14"/>
  <c r="D61" i="13"/>
  <c r="E61" i="13" s="1"/>
  <c r="G61" i="13" s="1"/>
  <c r="C62" i="13" s="1"/>
  <c r="F62" i="13"/>
  <c r="F66" i="14" l="1"/>
  <c r="E66" i="14"/>
  <c r="C66" i="14"/>
  <c r="A66" i="14"/>
  <c r="B67" i="14"/>
  <c r="G66" i="14"/>
  <c r="D66" i="14"/>
  <c r="D62" i="13"/>
  <c r="E62" i="13" s="1"/>
  <c r="G62" i="13" s="1"/>
  <c r="C63" i="13" s="1"/>
  <c r="F63" i="13"/>
  <c r="G67" i="14" l="1"/>
  <c r="F67" i="14"/>
  <c r="E67" i="14"/>
  <c r="D67" i="14"/>
  <c r="B68" i="14"/>
  <c r="C67" i="14"/>
  <c r="A67" i="14"/>
  <c r="D63" i="13"/>
  <c r="E63" i="13" s="1"/>
  <c r="G63" i="13" s="1"/>
  <c r="C64" i="13" s="1"/>
  <c r="F64" i="13"/>
  <c r="D68" i="14" l="1"/>
  <c r="C68" i="14"/>
  <c r="A68" i="14"/>
  <c r="B69" i="14"/>
  <c r="G68" i="14"/>
  <c r="E68" i="14"/>
  <c r="F68" i="14"/>
  <c r="G64" i="13"/>
  <c r="C65" i="13" s="1"/>
  <c r="D64" i="13"/>
  <c r="E64" i="13"/>
  <c r="F65" i="13"/>
  <c r="B70" i="14" l="1"/>
  <c r="F69" i="14"/>
  <c r="E69" i="14"/>
  <c r="D69" i="14"/>
  <c r="C69" i="14"/>
  <c r="A69" i="14"/>
  <c r="G69" i="14"/>
  <c r="D65" i="13"/>
  <c r="E65" i="13" s="1"/>
  <c r="G65" i="13" s="1"/>
  <c r="C66" i="13" s="1"/>
  <c r="F66" i="13"/>
  <c r="A70" i="14" l="1"/>
  <c r="B71" i="14"/>
  <c r="G70" i="14"/>
  <c r="E70" i="14"/>
  <c r="F70" i="14"/>
  <c r="D70" i="14"/>
  <c r="C70" i="14"/>
  <c r="D66" i="13"/>
  <c r="E66" i="13" s="1"/>
  <c r="G66" i="13" s="1"/>
  <c r="C67" i="13" s="1"/>
  <c r="F67" i="13"/>
  <c r="G71" i="14" l="1"/>
  <c r="F71" i="14"/>
  <c r="D71" i="14"/>
  <c r="C71" i="14"/>
  <c r="A71" i="14"/>
  <c r="B72" i="14"/>
  <c r="E71" i="14"/>
  <c r="D67" i="13"/>
  <c r="E67" i="13" s="1"/>
  <c r="G67" i="13" s="1"/>
  <c r="C68" i="13" s="1"/>
  <c r="F68" i="13"/>
  <c r="B73" i="14" l="1"/>
  <c r="G72" i="14"/>
  <c r="F72" i="14"/>
  <c r="E72" i="14"/>
  <c r="C72" i="14"/>
  <c r="D72" i="14"/>
  <c r="A72" i="14"/>
  <c r="G68" i="13"/>
  <c r="C69" i="13" s="1"/>
  <c r="D68" i="13"/>
  <c r="F69" i="13"/>
  <c r="E68" i="13"/>
  <c r="E73" i="14" l="1"/>
  <c r="D73" i="14"/>
  <c r="A73" i="14"/>
  <c r="F73" i="14"/>
  <c r="C73" i="14"/>
  <c r="G73" i="14"/>
  <c r="B74" i="14"/>
  <c r="D69" i="13"/>
  <c r="E69" i="13" s="1"/>
  <c r="G69" i="13" s="1"/>
  <c r="C70" i="13" s="1"/>
  <c r="F70" i="13"/>
  <c r="B75" i="14" l="1"/>
  <c r="G74" i="14"/>
  <c r="F74" i="14"/>
  <c r="E74" i="14"/>
  <c r="D74" i="14"/>
  <c r="C74" i="14"/>
  <c r="A74" i="14"/>
  <c r="D70" i="13"/>
  <c r="E70" i="13" s="1"/>
  <c r="G70" i="13" s="1"/>
  <c r="C71" i="13" s="1"/>
  <c r="F71" i="13"/>
  <c r="C75" i="14" l="1"/>
  <c r="B76" i="14"/>
  <c r="F75" i="14"/>
  <c r="G75" i="14"/>
  <c r="E75" i="14"/>
  <c r="D75" i="14"/>
  <c r="A75" i="14"/>
  <c r="D71" i="13"/>
  <c r="E71" i="13" s="1"/>
  <c r="G71" i="13" s="1"/>
  <c r="C72" i="13" s="1"/>
  <c r="F72" i="13"/>
  <c r="G76" i="14" l="1"/>
  <c r="E76" i="14"/>
  <c r="D76" i="14"/>
  <c r="C76" i="14"/>
  <c r="A76" i="14"/>
  <c r="B77" i="14"/>
  <c r="F76" i="14"/>
  <c r="D72" i="13"/>
  <c r="F73" i="13"/>
  <c r="E72" i="13"/>
  <c r="G72" i="13" s="1"/>
  <c r="C73" i="13" s="1"/>
  <c r="A77" i="14" l="1"/>
  <c r="B78" i="14"/>
  <c r="G77" i="14"/>
  <c r="F77" i="14"/>
  <c r="D77" i="14"/>
  <c r="E77" i="14"/>
  <c r="C77" i="14"/>
  <c r="D73" i="13"/>
  <c r="E73" i="13" s="1"/>
  <c r="G73" i="13" s="1"/>
  <c r="C74" i="13" s="1"/>
  <c r="F74" i="13"/>
  <c r="F78" i="14" l="1"/>
  <c r="E78" i="14"/>
  <c r="C78" i="14"/>
  <c r="A78" i="14"/>
  <c r="B79" i="14"/>
  <c r="G78" i="14"/>
  <c r="D78" i="14"/>
  <c r="D74" i="13"/>
  <c r="E74" i="13"/>
  <c r="G74" i="13" s="1"/>
  <c r="C75" i="13" s="1"/>
  <c r="F75" i="13"/>
  <c r="G79" i="14" l="1"/>
  <c r="F79" i="14"/>
  <c r="E79" i="14"/>
  <c r="D79" i="14"/>
  <c r="C79" i="14"/>
  <c r="B80" i="14"/>
  <c r="A79" i="14"/>
  <c r="D75" i="13"/>
  <c r="E75" i="13" s="1"/>
  <c r="G75" i="13" s="1"/>
  <c r="C76" i="13" s="1"/>
  <c r="F76" i="13"/>
  <c r="D80" i="14" l="1"/>
  <c r="C80" i="14"/>
  <c r="A80" i="14"/>
  <c r="B81" i="14"/>
  <c r="G80" i="14"/>
  <c r="F80" i="14"/>
  <c r="E80" i="14"/>
  <c r="D76" i="13"/>
  <c r="F77" i="13"/>
  <c r="E76" i="13"/>
  <c r="G76" i="13" s="1"/>
  <c r="C77" i="13" s="1"/>
  <c r="B82" i="14" l="1"/>
  <c r="F81" i="14"/>
  <c r="E81" i="14"/>
  <c r="D81" i="14"/>
  <c r="C81" i="14"/>
  <c r="G81" i="14"/>
  <c r="A81" i="14"/>
  <c r="D77" i="13"/>
  <c r="F78" i="13"/>
  <c r="E77" i="13"/>
  <c r="G77" i="13" s="1"/>
  <c r="C78" i="13" s="1"/>
  <c r="A82" i="14" l="1"/>
  <c r="B83" i="14"/>
  <c r="G82" i="14"/>
  <c r="E82" i="14"/>
  <c r="F82" i="14"/>
  <c r="D82" i="14"/>
  <c r="C82" i="14"/>
  <c r="D78" i="13"/>
  <c r="E78" i="13"/>
  <c r="G78" i="13" s="1"/>
  <c r="C79" i="13" s="1"/>
  <c r="F79" i="13"/>
  <c r="G83" i="14" l="1"/>
  <c r="F83" i="14"/>
  <c r="D83" i="14"/>
  <c r="C83" i="14"/>
  <c r="A83" i="14"/>
  <c r="E83" i="14"/>
  <c r="B84" i="14"/>
  <c r="D79" i="13"/>
  <c r="E79" i="13" s="1"/>
  <c r="G79" i="13" s="1"/>
  <c r="C80" i="13" s="1"/>
  <c r="F80" i="13"/>
  <c r="B85" i="14" l="1"/>
  <c r="G84" i="14"/>
  <c r="F84" i="14"/>
  <c r="E84" i="14"/>
  <c r="C84" i="14"/>
  <c r="A84" i="14"/>
  <c r="D84" i="14"/>
  <c r="D80" i="13"/>
  <c r="F81" i="13"/>
  <c r="E80" i="13"/>
  <c r="G80" i="13" s="1"/>
  <c r="C81" i="13" s="1"/>
  <c r="E85" i="14" l="1"/>
  <c r="D85" i="14"/>
  <c r="A85" i="14"/>
  <c r="B86" i="14"/>
  <c r="G85" i="14"/>
  <c r="F85" i="14"/>
  <c r="C85" i="14"/>
  <c r="D81" i="13"/>
  <c r="F82" i="13"/>
  <c r="E81" i="13"/>
  <c r="G81" i="13" s="1"/>
  <c r="C82" i="13" s="1"/>
  <c r="B87" i="14" l="1"/>
  <c r="G86" i="14"/>
  <c r="F86" i="14"/>
  <c r="E86" i="14"/>
  <c r="D86" i="14"/>
  <c r="C86" i="14"/>
  <c r="A86" i="14"/>
  <c r="D82" i="13"/>
  <c r="E82" i="13" s="1"/>
  <c r="G82" i="13" s="1"/>
  <c r="C83" i="13" s="1"/>
  <c r="F83" i="13"/>
  <c r="C87" i="14" l="1"/>
  <c r="B88" i="14"/>
  <c r="F87" i="14"/>
  <c r="G87" i="14"/>
  <c r="E87" i="14"/>
  <c r="D87" i="14"/>
  <c r="A87" i="14"/>
  <c r="D83" i="13"/>
  <c r="E83" i="13"/>
  <c r="G83" i="13" s="1"/>
  <c r="C84" i="13" s="1"/>
  <c r="F84" i="13"/>
  <c r="G88" i="14" l="1"/>
  <c r="E88" i="14"/>
  <c r="D88" i="14"/>
  <c r="C88" i="14"/>
  <c r="A88" i="14"/>
  <c r="B89" i="14"/>
  <c r="F88" i="14"/>
  <c r="D84" i="13"/>
  <c r="F85" i="13"/>
  <c r="E84" i="13"/>
  <c r="G84" i="13" s="1"/>
  <c r="C85" i="13" s="1"/>
  <c r="A89" i="14" l="1"/>
  <c r="B90" i="14"/>
  <c r="G89" i="14"/>
  <c r="F89" i="14"/>
  <c r="D89" i="14"/>
  <c r="E89" i="14"/>
  <c r="C89" i="14"/>
  <c r="D85" i="13"/>
  <c r="F86" i="13"/>
  <c r="E85" i="13"/>
  <c r="G85" i="13" s="1"/>
  <c r="C86" i="13" s="1"/>
  <c r="F90" i="14" l="1"/>
  <c r="E90" i="14"/>
  <c r="C90" i="14"/>
  <c r="A90" i="14"/>
  <c r="B91" i="14"/>
  <c r="G90" i="14"/>
  <c r="D90" i="14"/>
  <c r="D86" i="13"/>
  <c r="E86" i="13"/>
  <c r="G86" i="13" s="1"/>
  <c r="C87" i="13" s="1"/>
  <c r="F87" i="13"/>
  <c r="G91" i="14" l="1"/>
  <c r="F91" i="14"/>
  <c r="E91" i="14"/>
  <c r="D91" i="14"/>
  <c r="B92" i="14"/>
  <c r="C91" i="14"/>
  <c r="A91" i="14"/>
  <c r="D87" i="13"/>
  <c r="E87" i="13" s="1"/>
  <c r="G87" i="13" s="1"/>
  <c r="C88" i="13" s="1"/>
  <c r="F88" i="13"/>
  <c r="D92" i="14" l="1"/>
  <c r="C92" i="14"/>
  <c r="A92" i="14"/>
  <c r="B93" i="14"/>
  <c r="G92" i="14"/>
  <c r="F92" i="14"/>
  <c r="E92" i="14"/>
  <c r="D88" i="13"/>
  <c r="E88" i="13" s="1"/>
  <c r="G88" i="13" s="1"/>
  <c r="C89" i="13" s="1"/>
  <c r="F89" i="13"/>
  <c r="B94" i="14" l="1"/>
  <c r="F93" i="14"/>
  <c r="E93" i="14"/>
  <c r="D93" i="14"/>
  <c r="C93" i="14"/>
  <c r="G93" i="14"/>
  <c r="A93" i="14"/>
  <c r="D89" i="13"/>
  <c r="F90" i="13"/>
  <c r="E89" i="13"/>
  <c r="G89" i="13" s="1"/>
  <c r="C90" i="13" s="1"/>
  <c r="A94" i="14" l="1"/>
  <c r="B95" i="14"/>
  <c r="G94" i="14"/>
  <c r="E94" i="14"/>
  <c r="C94" i="14"/>
  <c r="F94" i="14"/>
  <c r="D94" i="14"/>
  <c r="D90" i="13"/>
  <c r="E90" i="13"/>
  <c r="G90" i="13" s="1"/>
  <c r="C91" i="13" s="1"/>
  <c r="F91" i="13"/>
  <c r="G95" i="14" l="1"/>
  <c r="F95" i="14"/>
  <c r="D95" i="14"/>
  <c r="C95" i="14"/>
  <c r="A95" i="14"/>
  <c r="B96" i="14"/>
  <c r="E95" i="14"/>
  <c r="D91" i="13"/>
  <c r="E91" i="13" s="1"/>
  <c r="G91" i="13" s="1"/>
  <c r="C92" i="13" s="1"/>
  <c r="F92" i="13"/>
  <c r="B97" i="14" l="1"/>
  <c r="G96" i="14"/>
  <c r="F96" i="14"/>
  <c r="E96" i="14"/>
  <c r="C96" i="14"/>
  <c r="D96" i="14"/>
  <c r="A96" i="14"/>
  <c r="D92" i="13"/>
  <c r="E92" i="13"/>
  <c r="G92" i="13" s="1"/>
  <c r="C93" i="13" s="1"/>
  <c r="F93" i="13"/>
  <c r="E97" i="14" l="1"/>
  <c r="C97" i="14"/>
  <c r="D97" i="14"/>
  <c r="A97" i="14"/>
  <c r="B98" i="14"/>
  <c r="G97" i="14"/>
  <c r="F97" i="14"/>
  <c r="D93" i="13"/>
  <c r="E93" i="13"/>
  <c r="G93" i="13" s="1"/>
  <c r="C94" i="13" s="1"/>
  <c r="F94" i="13"/>
  <c r="B99" i="14" l="1"/>
  <c r="G98" i="14"/>
  <c r="F98" i="14"/>
  <c r="E98" i="14"/>
  <c r="D98" i="14"/>
  <c r="C98" i="14"/>
  <c r="A98" i="14"/>
  <c r="D94" i="13"/>
  <c r="E94" i="13" s="1"/>
  <c r="G94" i="13" s="1"/>
  <c r="C95" i="13" s="1"/>
  <c r="F95" i="13"/>
  <c r="C99" i="14" l="1"/>
  <c r="A99" i="14"/>
  <c r="B100" i="14"/>
  <c r="F99" i="14"/>
  <c r="G99" i="14"/>
  <c r="E99" i="14"/>
  <c r="D99" i="14"/>
  <c r="D95" i="13"/>
  <c r="E95" i="13" s="1"/>
  <c r="G95" i="13" s="1"/>
  <c r="C96" i="13" s="1"/>
  <c r="F96" i="13"/>
  <c r="F100" i="14" l="1"/>
  <c r="G100" i="14"/>
  <c r="E100" i="14"/>
  <c r="D100" i="14"/>
  <c r="C100" i="14"/>
  <c r="A100" i="14"/>
  <c r="B101" i="14"/>
  <c r="D96" i="13"/>
  <c r="F97" i="13"/>
  <c r="E96" i="13"/>
  <c r="G96" i="13" s="1"/>
  <c r="C97" i="13" s="1"/>
  <c r="A101" i="14" l="1"/>
  <c r="B102" i="14"/>
  <c r="G101" i="14"/>
  <c r="F101" i="14"/>
  <c r="D101" i="14"/>
  <c r="C101" i="14"/>
  <c r="E101" i="14"/>
  <c r="D97" i="13"/>
  <c r="E97" i="13"/>
  <c r="G97" i="13" s="1"/>
  <c r="C98" i="13" s="1"/>
  <c r="F98" i="13"/>
  <c r="F102" i="14" l="1"/>
  <c r="D102" i="14"/>
  <c r="E102" i="14"/>
  <c r="C102" i="14"/>
  <c r="A102" i="14"/>
  <c r="B103" i="14"/>
  <c r="G102" i="14"/>
  <c r="D98" i="13"/>
  <c r="E98" i="13"/>
  <c r="G98" i="13" s="1"/>
  <c r="C99" i="13" s="1"/>
  <c r="F99" i="13"/>
  <c r="B104" i="14" l="1"/>
  <c r="G103" i="14"/>
  <c r="F103" i="14"/>
  <c r="E103" i="14"/>
  <c r="D103" i="14"/>
  <c r="C103" i="14"/>
  <c r="A103" i="14"/>
  <c r="D99" i="13"/>
  <c r="E99" i="13"/>
  <c r="G99" i="13" s="1"/>
  <c r="C100" i="13" s="1"/>
  <c r="F100" i="13"/>
  <c r="D104" i="14" l="1"/>
  <c r="C104" i="14"/>
  <c r="A104" i="14"/>
  <c r="B105" i="14"/>
  <c r="G104" i="14"/>
  <c r="F104" i="14"/>
  <c r="E104" i="14"/>
  <c r="D100" i="13"/>
  <c r="F101" i="13"/>
  <c r="E100" i="13"/>
  <c r="G100" i="13" s="1"/>
  <c r="C101" i="13" s="1"/>
  <c r="B106" i="14" l="1"/>
  <c r="G105" i="14"/>
  <c r="F105" i="14"/>
  <c r="E105" i="14"/>
  <c r="D105" i="14"/>
  <c r="C105" i="14"/>
  <c r="A105" i="14"/>
  <c r="D101" i="13"/>
  <c r="E101" i="13"/>
  <c r="G101" i="13" s="1"/>
  <c r="C102" i="13" s="1"/>
  <c r="F102" i="13"/>
  <c r="A106" i="14" l="1"/>
  <c r="B107" i="14"/>
  <c r="G106" i="14"/>
  <c r="E106" i="14"/>
  <c r="F106" i="14"/>
  <c r="D106" i="14"/>
  <c r="C106" i="14"/>
  <c r="D102" i="13"/>
  <c r="E102" i="13"/>
  <c r="G102" i="13" s="1"/>
  <c r="C103" i="13" s="1"/>
  <c r="F103" i="13"/>
  <c r="G107" i="14" l="1"/>
  <c r="F107" i="14"/>
  <c r="E107" i="14"/>
  <c r="D107" i="14"/>
  <c r="C107" i="14"/>
  <c r="A107" i="14"/>
  <c r="B108" i="14"/>
  <c r="D103" i="13"/>
  <c r="E103" i="13" s="1"/>
  <c r="G103" i="13" s="1"/>
  <c r="C104" i="13" s="1"/>
  <c r="F104" i="13"/>
  <c r="B109" i="14" l="1"/>
  <c r="G108" i="14"/>
  <c r="F108" i="14"/>
  <c r="E108" i="14"/>
  <c r="C108" i="14"/>
  <c r="A108" i="14"/>
  <c r="D108" i="14"/>
  <c r="D104" i="13"/>
  <c r="F105" i="13"/>
  <c r="E104" i="13"/>
  <c r="G104" i="13" s="1"/>
  <c r="C105" i="13" s="1"/>
  <c r="E109" i="14" l="1"/>
  <c r="D109" i="14"/>
  <c r="C109" i="14"/>
  <c r="A109" i="14"/>
  <c r="B110" i="14"/>
  <c r="G109" i="14"/>
  <c r="F109" i="14"/>
  <c r="D105" i="13"/>
  <c r="E105" i="13"/>
  <c r="G105" i="13" s="1"/>
  <c r="C106" i="13" s="1"/>
  <c r="F106" i="13"/>
  <c r="B111" i="14" l="1"/>
  <c r="G110" i="14"/>
  <c r="F110" i="14"/>
  <c r="E110" i="14"/>
  <c r="D110" i="14"/>
  <c r="C110" i="14"/>
  <c r="A110" i="14"/>
  <c r="D106" i="13"/>
  <c r="E106" i="13"/>
  <c r="G106" i="13" s="1"/>
  <c r="C107" i="13" s="1"/>
  <c r="F107" i="13"/>
  <c r="C111" i="14" l="1"/>
  <c r="A111" i="14"/>
  <c r="B112" i="14"/>
  <c r="F111" i="14"/>
  <c r="G111" i="14"/>
  <c r="E111" i="14"/>
  <c r="D111" i="14"/>
  <c r="D107" i="13"/>
  <c r="E107" i="13"/>
  <c r="G107" i="13" s="1"/>
  <c r="C108" i="13" s="1"/>
  <c r="F108" i="13"/>
  <c r="G112" i="14" l="1"/>
  <c r="F112" i="14"/>
  <c r="E112" i="14"/>
  <c r="D112" i="14"/>
  <c r="C112" i="14"/>
  <c r="A112" i="14"/>
  <c r="B113" i="14"/>
  <c r="D108" i="13"/>
  <c r="F109" i="13"/>
  <c r="E108" i="13"/>
  <c r="G108" i="13" s="1"/>
  <c r="C109" i="13" s="1"/>
  <c r="A113" i="14" l="1"/>
  <c r="B114" i="14"/>
  <c r="G113" i="14"/>
  <c r="F113" i="14"/>
  <c r="D113" i="14"/>
  <c r="E113" i="14"/>
  <c r="C113" i="14"/>
  <c r="D109" i="13"/>
  <c r="E109" i="13"/>
  <c r="G109" i="13" s="1"/>
  <c r="C110" i="13" s="1"/>
  <c r="F110" i="13"/>
  <c r="F114" i="14" l="1"/>
  <c r="E114" i="14"/>
  <c r="D114" i="14"/>
  <c r="C114" i="14"/>
  <c r="A114" i="14"/>
  <c r="B115" i="14"/>
  <c r="G114" i="14"/>
  <c r="D110" i="13"/>
  <c r="E110" i="13" s="1"/>
  <c r="G110" i="13" s="1"/>
  <c r="C111" i="13" s="1"/>
  <c r="F111" i="13"/>
  <c r="B116" i="14" l="1"/>
  <c r="G115" i="14"/>
  <c r="F115" i="14"/>
  <c r="E115" i="14"/>
  <c r="D115" i="14"/>
  <c r="A115" i="14"/>
  <c r="C115" i="14"/>
  <c r="D111" i="13"/>
  <c r="E111" i="13" s="1"/>
  <c r="G111" i="13" s="1"/>
  <c r="C112" i="13" s="1"/>
  <c r="F112" i="13"/>
  <c r="D116" i="14" l="1"/>
  <c r="C116" i="14"/>
  <c r="A116" i="14"/>
  <c r="B117" i="14"/>
  <c r="G116" i="14"/>
  <c r="F116" i="14"/>
  <c r="E116" i="14"/>
  <c r="D112" i="13"/>
  <c r="F113" i="13"/>
  <c r="E112" i="13"/>
  <c r="G112" i="13" s="1"/>
  <c r="C113" i="13" s="1"/>
  <c r="B118" i="14" l="1"/>
  <c r="G117" i="14"/>
  <c r="F117" i="14"/>
  <c r="E117" i="14"/>
  <c r="D117" i="14"/>
  <c r="C117" i="14"/>
  <c r="A117" i="14"/>
  <c r="D113" i="13"/>
  <c r="E113" i="13"/>
  <c r="G113" i="13" s="1"/>
  <c r="C114" i="13" s="1"/>
  <c r="F114" i="13"/>
  <c r="A118" i="14" l="1"/>
  <c r="B119" i="14"/>
  <c r="G118" i="14"/>
  <c r="E118" i="14"/>
  <c r="F118" i="14"/>
  <c r="D118" i="14"/>
  <c r="C118" i="14"/>
  <c r="D114" i="13"/>
  <c r="E114" i="13" s="1"/>
  <c r="G114" i="13" s="1"/>
  <c r="C115" i="13" s="1"/>
  <c r="F115" i="13"/>
  <c r="G119" i="14" l="1"/>
  <c r="F119" i="14"/>
  <c r="E119" i="14"/>
  <c r="D119" i="14"/>
  <c r="C119" i="14"/>
  <c r="A119" i="14"/>
  <c r="B120" i="14"/>
  <c r="D115" i="13"/>
  <c r="E115" i="13" s="1"/>
  <c r="G115" i="13" s="1"/>
  <c r="C116" i="13" s="1"/>
  <c r="F116" i="13"/>
  <c r="B121" i="14" l="1"/>
  <c r="G120" i="14"/>
  <c r="F120" i="14"/>
  <c r="E120" i="14"/>
  <c r="C120" i="14"/>
  <c r="D120" i="14"/>
  <c r="A120" i="14"/>
  <c r="D116" i="13"/>
  <c r="F117" i="13"/>
  <c r="E116" i="13"/>
  <c r="G116" i="13" s="1"/>
  <c r="C117" i="13" s="1"/>
  <c r="E121" i="14" l="1"/>
  <c r="D121" i="14"/>
  <c r="C121" i="14"/>
  <c r="A121" i="14"/>
  <c r="F121" i="14"/>
  <c r="G121" i="14"/>
  <c r="B122" i="14"/>
  <c r="D117" i="13"/>
  <c r="E117" i="13"/>
  <c r="G117" i="13" s="1"/>
  <c r="C118" i="13" s="1"/>
  <c r="F118" i="13"/>
  <c r="B123" i="14" l="1"/>
  <c r="G122" i="14"/>
  <c r="F122" i="14"/>
  <c r="E122" i="14"/>
  <c r="D122" i="14"/>
  <c r="C122" i="14"/>
  <c r="A122" i="14"/>
  <c r="D118" i="13"/>
  <c r="E118" i="13" s="1"/>
  <c r="G118" i="13" s="1"/>
  <c r="C119" i="13" s="1"/>
  <c r="F119" i="13"/>
  <c r="C123" i="14" l="1"/>
  <c r="A123" i="14"/>
  <c r="B124" i="14"/>
  <c r="F123" i="14"/>
  <c r="G123" i="14"/>
  <c r="E123" i="14"/>
  <c r="D123" i="14"/>
  <c r="D119" i="13"/>
  <c r="E119" i="13" s="1"/>
  <c r="G119" i="13" s="1"/>
  <c r="C120" i="13" s="1"/>
  <c r="F120" i="13"/>
  <c r="G124" i="14" l="1"/>
  <c r="F124" i="14"/>
  <c r="E124" i="14"/>
  <c r="D124" i="14"/>
  <c r="C124" i="14"/>
  <c r="A124" i="14"/>
  <c r="B125" i="14"/>
  <c r="D120" i="13"/>
  <c r="F121" i="13"/>
  <c r="E120" i="13"/>
  <c r="G120" i="13" s="1"/>
  <c r="C121" i="13" s="1"/>
  <c r="A125" i="14" l="1"/>
  <c r="B126" i="14"/>
  <c r="G125" i="14"/>
  <c r="F125" i="14"/>
  <c r="D125" i="14"/>
  <c r="E125" i="14"/>
  <c r="C125" i="14"/>
  <c r="D121" i="13"/>
  <c r="E121" i="13"/>
  <c r="G121" i="13" s="1"/>
  <c r="C122" i="13" s="1"/>
  <c r="F122" i="13"/>
  <c r="F126" i="14" l="1"/>
  <c r="E126" i="14"/>
  <c r="D126" i="14"/>
  <c r="C126" i="14"/>
  <c r="A126" i="14"/>
  <c r="B127" i="14"/>
  <c r="G126" i="14"/>
  <c r="D122" i="13"/>
  <c r="E122" i="13"/>
  <c r="G122" i="13" s="1"/>
  <c r="C123" i="13" s="1"/>
  <c r="F123" i="13"/>
  <c r="B128" i="14" l="1"/>
  <c r="G127" i="14"/>
  <c r="F127" i="14"/>
  <c r="E127" i="14"/>
  <c r="D127" i="14"/>
  <c r="A127" i="14"/>
  <c r="C127" i="14"/>
  <c r="D123" i="13"/>
  <c r="E123" i="13" s="1"/>
  <c r="G123" i="13" s="1"/>
  <c r="C124" i="13" s="1"/>
  <c r="F124" i="13"/>
  <c r="D128" i="14" l="1"/>
  <c r="C128" i="14"/>
  <c r="A128" i="14"/>
  <c r="B129" i="14"/>
  <c r="G128" i="14"/>
  <c r="F128" i="14"/>
  <c r="E128" i="14"/>
  <c r="D124" i="13"/>
  <c r="F125" i="13"/>
  <c r="E124" i="13"/>
  <c r="G124" i="13" s="1"/>
  <c r="C125" i="13" s="1"/>
  <c r="B130" i="14" l="1"/>
  <c r="G129" i="14"/>
  <c r="F129" i="14"/>
  <c r="E129" i="14"/>
  <c r="D129" i="14"/>
  <c r="C129" i="14"/>
  <c r="A129" i="14"/>
  <c r="D125" i="13"/>
  <c r="E125" i="13"/>
  <c r="G125" i="13" s="1"/>
  <c r="C126" i="13" s="1"/>
  <c r="F126" i="13"/>
  <c r="A130" i="14" l="1"/>
  <c r="B131" i="14"/>
  <c r="G130" i="14"/>
  <c r="E130" i="14"/>
  <c r="D130" i="14"/>
  <c r="F130" i="14"/>
  <c r="C130" i="14"/>
  <c r="D126" i="13"/>
  <c r="E126" i="13" s="1"/>
  <c r="G126" i="13" s="1"/>
  <c r="C127" i="13" s="1"/>
  <c r="F127" i="13"/>
  <c r="G131" i="14" l="1"/>
  <c r="F131" i="14"/>
  <c r="E131" i="14"/>
  <c r="D131" i="14"/>
  <c r="C131" i="14"/>
  <c r="A131" i="14"/>
  <c r="B132" i="14"/>
  <c r="D127" i="13"/>
  <c r="E127" i="13" s="1"/>
  <c r="G127" i="13" s="1"/>
  <c r="C128" i="13" s="1"/>
  <c r="F128" i="13"/>
  <c r="B133" i="14" l="1"/>
  <c r="G132" i="14"/>
  <c r="F132" i="14"/>
  <c r="E132" i="14"/>
  <c r="C132" i="14"/>
  <c r="D132" i="14"/>
  <c r="A132" i="14"/>
  <c r="D128" i="13"/>
  <c r="F129" i="13"/>
  <c r="E128" i="13"/>
  <c r="G128" i="13" s="1"/>
  <c r="C129" i="13" s="1"/>
  <c r="E133" i="14" l="1"/>
  <c r="D133" i="14"/>
  <c r="C133" i="14"/>
  <c r="A133" i="14"/>
  <c r="B134" i="14"/>
  <c r="G133" i="14"/>
  <c r="F133" i="14"/>
  <c r="D129" i="13"/>
  <c r="E129" i="13"/>
  <c r="G129" i="13" s="1"/>
  <c r="C130" i="13" s="1"/>
  <c r="F130" i="13"/>
  <c r="B135" i="14" l="1"/>
  <c r="G134" i="14"/>
  <c r="F134" i="14"/>
  <c r="E134" i="14"/>
  <c r="D134" i="14"/>
  <c r="C134" i="14"/>
  <c r="A134" i="14"/>
  <c r="D130" i="13"/>
  <c r="E130" i="13" s="1"/>
  <c r="G130" i="13" s="1"/>
  <c r="C131" i="13" s="1"/>
  <c r="F131" i="13"/>
  <c r="C135" i="14" l="1"/>
  <c r="A135" i="14"/>
  <c r="B136" i="14"/>
  <c r="G135" i="14"/>
  <c r="F135" i="14"/>
  <c r="E135" i="14"/>
  <c r="D135" i="14"/>
  <c r="D131" i="13"/>
  <c r="E131" i="13"/>
  <c r="G131" i="13" s="1"/>
  <c r="C132" i="13" s="1"/>
  <c r="F132" i="13"/>
  <c r="G136" i="14" l="1"/>
  <c r="F136" i="14"/>
  <c r="E136" i="14"/>
  <c r="D136" i="14"/>
  <c r="C136" i="14"/>
  <c r="A136" i="14"/>
  <c r="B137" i="14"/>
  <c r="D132" i="13"/>
  <c r="F133" i="13"/>
  <c r="E132" i="13"/>
  <c r="G132" i="13" s="1"/>
  <c r="C133" i="13" s="1"/>
  <c r="D133" i="13" s="1"/>
  <c r="A137" i="14" l="1"/>
  <c r="B138" i="14"/>
  <c r="G137" i="14"/>
  <c r="E137" i="14"/>
  <c r="F137" i="14"/>
  <c r="D137" i="14"/>
  <c r="C137" i="14"/>
  <c r="E133" i="13"/>
  <c r="F138" i="14" l="1"/>
  <c r="E138" i="14"/>
  <c r="D138" i="14"/>
  <c r="C138" i="14"/>
  <c r="A138" i="14"/>
  <c r="B139" i="14"/>
  <c r="G138" i="14"/>
  <c r="D8" i="12"/>
  <c r="D9" i="12"/>
  <c r="A15" i="12"/>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C15" i="12"/>
  <c r="D15" i="12" s="1"/>
  <c r="F15" i="12"/>
  <c r="F16" i="12" s="1"/>
  <c r="B140" i="14" l="1"/>
  <c r="G139" i="14"/>
  <c r="F139" i="14"/>
  <c r="E139" i="14"/>
  <c r="D139" i="14"/>
  <c r="A139" i="14"/>
  <c r="C139" i="14"/>
  <c r="F17" i="12"/>
  <c r="E15" i="12"/>
  <c r="G15" i="12" s="1"/>
  <c r="C16" i="12" s="1"/>
  <c r="D140" i="14" l="1"/>
  <c r="C140" i="14"/>
  <c r="A140" i="14"/>
  <c r="B141" i="14"/>
  <c r="G140" i="14"/>
  <c r="F140" i="14"/>
  <c r="E140" i="14"/>
  <c r="F18" i="12"/>
  <c r="D16" i="12"/>
  <c r="E16" i="12" s="1"/>
  <c r="G16" i="12" s="1"/>
  <c r="C17" i="12" s="1"/>
  <c r="B142" i="14" l="1"/>
  <c r="G141" i="14"/>
  <c r="F141" i="14"/>
  <c r="E141" i="14"/>
  <c r="D141" i="14"/>
  <c r="C141" i="14"/>
  <c r="A141" i="14"/>
  <c r="D17" i="12"/>
  <c r="E17" i="12" s="1"/>
  <c r="G17" i="12" s="1"/>
  <c r="C18" i="12" s="1"/>
  <c r="F19" i="12"/>
  <c r="A142" i="14" l="1"/>
  <c r="B143" i="14"/>
  <c r="G142" i="14"/>
  <c r="F142" i="14"/>
  <c r="E142" i="14"/>
  <c r="D142" i="14"/>
  <c r="C142" i="14"/>
  <c r="D18" i="12"/>
  <c r="E18" i="12" s="1"/>
  <c r="G18" i="12" s="1"/>
  <c r="C19" i="12" s="1"/>
  <c r="F20" i="12"/>
  <c r="G143" i="14" l="1"/>
  <c r="F143" i="14"/>
  <c r="E143" i="14"/>
  <c r="D143" i="14"/>
  <c r="C143" i="14"/>
  <c r="A143" i="14"/>
  <c r="D19" i="12"/>
  <c r="E19" i="12" s="1"/>
  <c r="G19" i="12" s="1"/>
  <c r="C20" i="12" s="1"/>
  <c r="F21" i="12"/>
  <c r="D20" i="12" l="1"/>
  <c r="E20" i="12" s="1"/>
  <c r="G20" i="12"/>
  <c r="C21" i="12" s="1"/>
  <c r="F22" i="12"/>
  <c r="D21" i="12" l="1"/>
  <c r="E21" i="12" s="1"/>
  <c r="G21" i="12"/>
  <c r="C22" i="12" s="1"/>
  <c r="F23" i="12"/>
  <c r="F24" i="12" l="1"/>
  <c r="D22" i="12"/>
  <c r="E22" i="12" s="1"/>
  <c r="G22" i="12" s="1"/>
  <c r="C23" i="12" s="1"/>
  <c r="D23" i="12" l="1"/>
  <c r="E23" i="12" s="1"/>
  <c r="G23" i="12" s="1"/>
  <c r="C24" i="12" s="1"/>
  <c r="F25" i="12"/>
  <c r="D24" i="12" l="1"/>
  <c r="E24" i="12" s="1"/>
  <c r="G24" i="12" s="1"/>
  <c r="C25" i="12" s="1"/>
  <c r="F26" i="12"/>
  <c r="D25" i="12" l="1"/>
  <c r="E25" i="12" s="1"/>
  <c r="G25" i="12" s="1"/>
  <c r="C26" i="12" s="1"/>
  <c r="F27" i="12"/>
  <c r="D26" i="12" l="1"/>
  <c r="E26" i="12" s="1"/>
  <c r="G26" i="12" s="1"/>
  <c r="C27" i="12" s="1"/>
  <c r="F28" i="12"/>
  <c r="D27" i="12" l="1"/>
  <c r="E27" i="12" s="1"/>
  <c r="G27" i="12" s="1"/>
  <c r="C28" i="12" s="1"/>
  <c r="D28" i="12" l="1"/>
  <c r="E28" i="12" s="1"/>
  <c r="G28" i="12"/>
  <c r="C29" i="12" s="1"/>
  <c r="D29" i="12" l="1"/>
  <c r="F29" i="12"/>
  <c r="F30" i="12" l="1"/>
  <c r="E29" i="12"/>
  <c r="G29" i="12" s="1"/>
  <c r="C30" i="12" s="1"/>
  <c r="D30" i="12" l="1"/>
  <c r="F31" i="12"/>
  <c r="E30" i="12"/>
  <c r="G30" i="12" s="1"/>
  <c r="C31" i="12" s="1"/>
  <c r="D31" i="12" l="1"/>
  <c r="F32" i="12"/>
  <c r="E31" i="12"/>
  <c r="G31" i="12" s="1"/>
  <c r="C32" i="12" s="1"/>
  <c r="D32" i="12" l="1"/>
  <c r="F33" i="12"/>
  <c r="E32" i="12"/>
  <c r="G32" i="12" s="1"/>
  <c r="C33" i="12" s="1"/>
  <c r="D33" i="12" l="1"/>
  <c r="F34" i="12"/>
  <c r="E33" i="12"/>
  <c r="G33" i="12" s="1"/>
  <c r="C34" i="12" s="1"/>
  <c r="D34" i="12" l="1"/>
  <c r="F35" i="12"/>
  <c r="E34" i="12"/>
  <c r="G34" i="12" s="1"/>
  <c r="C35" i="12" s="1"/>
  <c r="D35" i="12" l="1"/>
  <c r="F36" i="12"/>
  <c r="E35" i="12"/>
  <c r="G35" i="12" s="1"/>
  <c r="C36" i="12" s="1"/>
  <c r="D36" i="12" l="1"/>
  <c r="F37" i="12"/>
  <c r="E36" i="12"/>
  <c r="G36" i="12" s="1"/>
  <c r="C37" i="12" s="1"/>
  <c r="D37" i="12" l="1"/>
  <c r="F38" i="12"/>
  <c r="E37" i="12"/>
  <c r="G37" i="12" s="1"/>
  <c r="C38" i="12" s="1"/>
  <c r="D38" i="12" l="1"/>
  <c r="F39" i="12"/>
  <c r="E38" i="12"/>
  <c r="G38" i="12" s="1"/>
  <c r="C39" i="12" s="1"/>
  <c r="D39" i="12" l="1"/>
  <c r="F40" i="12"/>
  <c r="E39" i="12"/>
  <c r="G39" i="12" s="1"/>
  <c r="C40" i="12" s="1"/>
  <c r="D40" i="12" l="1"/>
  <c r="F41" i="12"/>
  <c r="E40" i="12"/>
  <c r="G40" i="12" s="1"/>
  <c r="C41" i="12" s="1"/>
  <c r="D41" i="12" l="1"/>
  <c r="F42" i="12"/>
  <c r="E41" i="12"/>
  <c r="G41" i="12" s="1"/>
  <c r="C42" i="12" s="1"/>
  <c r="D42" i="12" l="1"/>
  <c r="F43" i="12"/>
  <c r="E42" i="12"/>
  <c r="G42" i="12" s="1"/>
  <c r="C43" i="12" s="1"/>
  <c r="D43" i="12" l="1"/>
  <c r="F44" i="12"/>
  <c r="E43" i="12"/>
  <c r="G43" i="12" s="1"/>
  <c r="C44" i="12" s="1"/>
  <c r="D44" i="12" l="1"/>
  <c r="E44" i="12" s="1"/>
  <c r="G44" i="12" s="1"/>
  <c r="C45" i="12" s="1"/>
  <c r="F45" i="12"/>
  <c r="D45" i="12" l="1"/>
  <c r="F46" i="12"/>
  <c r="E45" i="12"/>
  <c r="G45" i="12" s="1"/>
  <c r="C46" i="12" s="1"/>
  <c r="D46" i="12" l="1"/>
  <c r="E46" i="12" s="1"/>
  <c r="G46" i="12" s="1"/>
  <c r="C47" i="12" s="1"/>
  <c r="F47" i="12"/>
  <c r="D47" i="12" l="1"/>
  <c r="F48" i="12"/>
  <c r="E47" i="12"/>
  <c r="G47" i="12" s="1"/>
  <c r="C48" i="12" s="1"/>
  <c r="D48" i="12" l="1"/>
  <c r="F49" i="12"/>
  <c r="E48" i="12"/>
  <c r="G48" i="12" s="1"/>
  <c r="C49" i="12" s="1"/>
  <c r="D49" i="12" l="1"/>
  <c r="F50" i="12"/>
  <c r="E49" i="12"/>
  <c r="G49" i="12" s="1"/>
  <c r="C50" i="12" s="1"/>
  <c r="D50" i="12" l="1"/>
  <c r="F51" i="12"/>
  <c r="E50" i="12"/>
  <c r="G50" i="12" s="1"/>
  <c r="C51" i="12" s="1"/>
  <c r="D51" i="12" l="1"/>
  <c r="F52" i="12"/>
  <c r="E51" i="12"/>
  <c r="G51" i="12" s="1"/>
  <c r="C52" i="12" s="1"/>
  <c r="D52" i="12" l="1"/>
  <c r="F53" i="12"/>
  <c r="E52" i="12"/>
  <c r="G52" i="12" s="1"/>
  <c r="C53" i="12" s="1"/>
  <c r="D53" i="12" l="1"/>
  <c r="F54" i="12"/>
  <c r="E53" i="12"/>
  <c r="G53" i="12" s="1"/>
  <c r="C54" i="12" s="1"/>
  <c r="D54" i="12" l="1"/>
  <c r="E54" i="12" s="1"/>
  <c r="G54" i="12" s="1"/>
  <c r="C55" i="12" s="1"/>
  <c r="F55" i="12"/>
  <c r="D55" i="12" l="1"/>
  <c r="F56" i="12"/>
  <c r="E55" i="12"/>
  <c r="G55" i="12" s="1"/>
  <c r="C56" i="12" s="1"/>
  <c r="D56" i="12" l="1"/>
  <c r="F57" i="12"/>
  <c r="E56" i="12"/>
  <c r="G56" i="12" s="1"/>
  <c r="C57" i="12" s="1"/>
  <c r="D57" i="12" l="1"/>
  <c r="F58" i="12"/>
  <c r="E57" i="12"/>
  <c r="G57" i="12" s="1"/>
  <c r="C58" i="12" s="1"/>
  <c r="D58" i="12" l="1"/>
  <c r="F59" i="12"/>
  <c r="E58" i="12"/>
  <c r="G58" i="12" s="1"/>
  <c r="C59" i="12" s="1"/>
  <c r="D59" i="12" l="1"/>
  <c r="F60" i="12"/>
  <c r="E59" i="12"/>
  <c r="G59" i="12" s="1"/>
  <c r="C60" i="12" s="1"/>
  <c r="D60" i="12" l="1"/>
  <c r="F61" i="12"/>
  <c r="E60" i="12"/>
  <c r="G60" i="12" s="1"/>
  <c r="C61" i="12" s="1"/>
  <c r="D61" i="12" l="1"/>
  <c r="F62" i="12"/>
  <c r="E61" i="12"/>
  <c r="G61" i="12" s="1"/>
  <c r="C62" i="12" s="1"/>
  <c r="D62" i="12" l="1"/>
  <c r="E62" i="12" s="1"/>
  <c r="G62" i="12" s="1"/>
  <c r="C63" i="12" s="1"/>
  <c r="F63" i="12"/>
  <c r="D63" i="12" l="1"/>
  <c r="F64" i="12"/>
  <c r="E63" i="12"/>
  <c r="G63" i="12" s="1"/>
  <c r="C64" i="12" s="1"/>
  <c r="D64" i="12" l="1"/>
  <c r="F65" i="12"/>
  <c r="E64" i="12"/>
  <c r="G64" i="12" s="1"/>
  <c r="C65" i="12" s="1"/>
  <c r="D65" i="12" l="1"/>
  <c r="F66" i="12"/>
  <c r="E65" i="12"/>
  <c r="G65" i="12" s="1"/>
  <c r="C66" i="12" s="1"/>
  <c r="D66" i="12" l="1"/>
  <c r="F67" i="12"/>
  <c r="E66" i="12"/>
  <c r="G66" i="12" s="1"/>
  <c r="C67" i="12" s="1"/>
  <c r="D67" i="12" l="1"/>
  <c r="F68" i="12"/>
  <c r="E67" i="12"/>
  <c r="G67" i="12" s="1"/>
  <c r="C68" i="12" s="1"/>
  <c r="D68" i="12" l="1"/>
  <c r="E68" i="12" s="1"/>
  <c r="G68" i="12" s="1"/>
  <c r="C69" i="12" s="1"/>
  <c r="F69" i="12"/>
  <c r="D69" i="12" l="1"/>
  <c r="F70" i="12"/>
  <c r="E69" i="12"/>
  <c r="G69" i="12" s="1"/>
  <c r="C70" i="12" s="1"/>
  <c r="D70" i="12" l="1"/>
  <c r="F71" i="12"/>
  <c r="E70" i="12"/>
  <c r="G70" i="12" s="1"/>
  <c r="C71" i="12" s="1"/>
  <c r="D71" i="12" l="1"/>
  <c r="F72" i="12"/>
  <c r="E71" i="12"/>
  <c r="G71" i="12" s="1"/>
  <c r="C72" i="12" s="1"/>
  <c r="D72" i="12" l="1"/>
  <c r="E72" i="12" s="1"/>
  <c r="G72" i="12" s="1"/>
  <c r="C73" i="12" s="1"/>
  <c r="F73" i="12"/>
  <c r="D73" i="12" l="1"/>
  <c r="F74" i="12"/>
  <c r="E73" i="12"/>
  <c r="G73" i="12" s="1"/>
  <c r="C74" i="12" s="1"/>
  <c r="D74" i="12" l="1"/>
  <c r="F75" i="12"/>
  <c r="E74" i="12"/>
  <c r="G74" i="12" s="1"/>
  <c r="C75" i="12" s="1"/>
  <c r="D75" i="12" l="1"/>
  <c r="F76" i="12"/>
  <c r="E75" i="12"/>
  <c r="G75" i="12" s="1"/>
  <c r="C76" i="12" s="1"/>
  <c r="D76" i="12" l="1"/>
  <c r="E76" i="12" s="1"/>
  <c r="G76" i="12" s="1"/>
  <c r="C77" i="12" s="1"/>
  <c r="F77" i="12"/>
  <c r="D77" i="12" l="1"/>
  <c r="F78" i="12"/>
  <c r="E77" i="12"/>
  <c r="G77" i="12" s="1"/>
  <c r="C78" i="12" s="1"/>
  <c r="D78" i="12" l="1"/>
  <c r="F79" i="12"/>
  <c r="E78" i="12"/>
  <c r="G78" i="12" s="1"/>
  <c r="C79" i="12" s="1"/>
  <c r="D79" i="12" l="1"/>
  <c r="F80" i="12"/>
  <c r="E79" i="12"/>
  <c r="G79" i="12" s="1"/>
  <c r="C80" i="12" s="1"/>
  <c r="D80" i="12" l="1"/>
  <c r="E80" i="12" s="1"/>
  <c r="G80" i="12" s="1"/>
  <c r="C81" i="12" s="1"/>
  <c r="F81" i="12"/>
  <c r="D81" i="12" l="1"/>
  <c r="F82" i="12"/>
  <c r="E81" i="12"/>
  <c r="G81" i="12" s="1"/>
  <c r="C82" i="12" s="1"/>
  <c r="D82" i="12" l="1"/>
  <c r="F83" i="12"/>
  <c r="E82" i="12"/>
  <c r="G82" i="12" s="1"/>
  <c r="C83" i="12" s="1"/>
  <c r="D83" i="12" l="1"/>
  <c r="F84" i="12"/>
  <c r="E83" i="12"/>
  <c r="G83" i="12" s="1"/>
  <c r="C84" i="12" s="1"/>
  <c r="D84" i="12" l="1"/>
  <c r="E84" i="12"/>
  <c r="G84" i="12" s="1"/>
  <c r="C85" i="12" s="1"/>
  <c r="F85" i="12"/>
  <c r="D85" i="12" l="1"/>
  <c r="F86" i="12"/>
  <c r="E85" i="12"/>
  <c r="G85" i="12" s="1"/>
  <c r="C86" i="12" s="1"/>
  <c r="D86" i="12" l="1"/>
  <c r="F87" i="12"/>
  <c r="E86" i="12"/>
  <c r="G86" i="12" s="1"/>
  <c r="C87" i="12" s="1"/>
  <c r="D87" i="12" l="1"/>
  <c r="F88" i="12"/>
  <c r="E87" i="12"/>
  <c r="G87" i="12" s="1"/>
  <c r="C88" i="12" s="1"/>
  <c r="D88" i="12" l="1"/>
  <c r="E88" i="12" s="1"/>
  <c r="G88" i="12" s="1"/>
  <c r="C89" i="12" s="1"/>
  <c r="F89" i="12"/>
  <c r="D89" i="12" l="1"/>
  <c r="F90" i="12"/>
  <c r="E89" i="12"/>
  <c r="G89" i="12" s="1"/>
  <c r="C90" i="12" s="1"/>
  <c r="D90" i="12" l="1"/>
  <c r="F91" i="12"/>
  <c r="E90" i="12"/>
  <c r="G90" i="12" s="1"/>
  <c r="C91" i="12" s="1"/>
  <c r="D91" i="12" l="1"/>
  <c r="F92" i="12"/>
  <c r="E91" i="12"/>
  <c r="G91" i="12" s="1"/>
  <c r="C92" i="12" s="1"/>
  <c r="D92" i="12" l="1"/>
  <c r="E92" i="12" s="1"/>
  <c r="G92" i="12" s="1"/>
  <c r="C93" i="12" s="1"/>
  <c r="F93" i="12"/>
  <c r="D93" i="12" l="1"/>
  <c r="F94" i="12"/>
  <c r="E93" i="12"/>
  <c r="G93" i="12" s="1"/>
  <c r="C94" i="12" s="1"/>
  <c r="D94" i="12" l="1"/>
  <c r="F95" i="12"/>
  <c r="E94" i="12"/>
  <c r="G94" i="12" s="1"/>
  <c r="C95" i="12" s="1"/>
  <c r="D95" i="12" l="1"/>
  <c r="F96" i="12"/>
  <c r="E95" i="12"/>
  <c r="G95" i="12" s="1"/>
  <c r="C96" i="12" s="1"/>
  <c r="D96" i="12" l="1"/>
  <c r="E96" i="12" s="1"/>
  <c r="G96" i="12" s="1"/>
  <c r="C97" i="12" s="1"/>
  <c r="F97" i="12"/>
  <c r="D97" i="12" l="1"/>
  <c r="F98" i="12"/>
  <c r="E97" i="12"/>
  <c r="G97" i="12" s="1"/>
  <c r="C98" i="12" s="1"/>
  <c r="D98" i="12" l="1"/>
  <c r="F99" i="12"/>
  <c r="E98" i="12"/>
  <c r="G98" i="12" s="1"/>
  <c r="C99" i="12" s="1"/>
  <c r="D99" i="12" l="1"/>
  <c r="F100" i="12"/>
  <c r="E99" i="12"/>
  <c r="G99" i="12" s="1"/>
  <c r="C100" i="12" s="1"/>
  <c r="D100" i="12" l="1"/>
  <c r="E100" i="12"/>
  <c r="G100" i="12" s="1"/>
  <c r="C101" i="12" s="1"/>
  <c r="F101" i="12"/>
  <c r="D101" i="12" l="1"/>
  <c r="E101" i="12" s="1"/>
  <c r="G101" i="12" s="1"/>
  <c r="C102" i="12" s="1"/>
  <c r="F102" i="12"/>
  <c r="D102" i="12" l="1"/>
  <c r="F103" i="12"/>
  <c r="E102" i="12"/>
  <c r="G102" i="12" s="1"/>
  <c r="C103" i="12" s="1"/>
  <c r="D103" i="12" l="1"/>
  <c r="F104" i="12"/>
  <c r="E103" i="12"/>
  <c r="G103" i="12" s="1"/>
  <c r="C104" i="12" s="1"/>
  <c r="D104" i="12" l="1"/>
  <c r="E104" i="12"/>
  <c r="G104" i="12" s="1"/>
  <c r="C105" i="12" s="1"/>
  <c r="F105" i="12"/>
  <c r="D105" i="12" l="1"/>
  <c r="F106" i="12"/>
  <c r="E105" i="12"/>
  <c r="G105" i="12" s="1"/>
  <c r="C106" i="12" s="1"/>
  <c r="D106" i="12" l="1"/>
  <c r="F107" i="12"/>
  <c r="E106" i="12"/>
  <c r="G106" i="12" s="1"/>
  <c r="C107" i="12" s="1"/>
  <c r="D107" i="12" l="1"/>
  <c r="E107" i="12"/>
  <c r="G107" i="12" s="1"/>
  <c r="C108" i="12" s="1"/>
  <c r="F108" i="12"/>
  <c r="D108" i="12" l="1"/>
  <c r="E108" i="12" s="1"/>
  <c r="G108" i="12" s="1"/>
  <c r="C109" i="12" s="1"/>
  <c r="F109" i="12"/>
  <c r="D109" i="12" l="1"/>
  <c r="F110" i="12"/>
  <c r="E109" i="12"/>
  <c r="G109" i="12" s="1"/>
  <c r="C110" i="12" s="1"/>
  <c r="D110" i="12" l="1"/>
  <c r="F111" i="12"/>
  <c r="E110" i="12"/>
  <c r="G110" i="12" s="1"/>
  <c r="C111" i="12" s="1"/>
  <c r="D111" i="12" l="1"/>
  <c r="E111" i="12"/>
  <c r="G111" i="12" s="1"/>
  <c r="C112" i="12" s="1"/>
  <c r="F112" i="12"/>
  <c r="D112" i="12" l="1"/>
  <c r="E112" i="12" s="1"/>
  <c r="G112" i="12" s="1"/>
  <c r="C113" i="12" s="1"/>
  <c r="F113" i="12"/>
  <c r="D113" i="12" l="1"/>
  <c r="E113" i="12" s="1"/>
  <c r="G113" i="12" s="1"/>
  <c r="C114" i="12" s="1"/>
  <c r="F114" i="12"/>
  <c r="D114" i="12" l="1"/>
  <c r="F115" i="12"/>
  <c r="E114" i="12"/>
  <c r="G114" i="12" s="1"/>
  <c r="C115" i="12" s="1"/>
  <c r="D115" i="12" l="1"/>
  <c r="E115" i="12"/>
  <c r="G115" i="12" s="1"/>
  <c r="C116" i="12" s="1"/>
  <c r="F116" i="12"/>
  <c r="D116" i="12" l="1"/>
  <c r="E116" i="12" s="1"/>
  <c r="G116" i="12" s="1"/>
  <c r="C117" i="12" s="1"/>
  <c r="F117" i="12"/>
  <c r="D117" i="12" l="1"/>
  <c r="F118" i="12"/>
  <c r="E117" i="12"/>
  <c r="G117" i="12" s="1"/>
  <c r="C118" i="12" s="1"/>
  <c r="D118" i="12" l="1"/>
  <c r="F119" i="12"/>
  <c r="E118" i="12"/>
  <c r="G118" i="12" s="1"/>
  <c r="C119" i="12" s="1"/>
  <c r="D119" i="12" l="1"/>
  <c r="E119" i="12"/>
  <c r="G119" i="12" s="1"/>
  <c r="C120" i="12" s="1"/>
  <c r="F120" i="12"/>
  <c r="D120" i="12" l="1"/>
  <c r="E120" i="12" s="1"/>
  <c r="G120" i="12" s="1"/>
  <c r="C121" i="12" s="1"/>
  <c r="F121" i="12"/>
  <c r="D121" i="12" l="1"/>
  <c r="F122" i="12"/>
  <c r="E121" i="12"/>
  <c r="G121" i="12" s="1"/>
  <c r="C122" i="12" s="1"/>
  <c r="D122" i="12" l="1"/>
  <c r="F123" i="12"/>
  <c r="E122" i="12"/>
  <c r="G122" i="12" s="1"/>
  <c r="C123" i="12" s="1"/>
  <c r="D123" i="12" l="1"/>
  <c r="E123" i="12"/>
  <c r="G123" i="12" s="1"/>
  <c r="C124" i="12" s="1"/>
  <c r="F124" i="12"/>
  <c r="G124" i="12" l="1"/>
  <c r="C125" i="12" s="1"/>
  <c r="D124" i="12"/>
  <c r="E124" i="12"/>
  <c r="F125" i="12"/>
  <c r="F126" i="12" l="1"/>
  <c r="D125" i="12"/>
  <c r="E125" i="12" s="1"/>
  <c r="G125" i="12" s="1"/>
  <c r="C126" i="12" s="1"/>
  <c r="D126" i="12" l="1"/>
  <c r="E126" i="12"/>
  <c r="G126" i="12" s="1"/>
  <c r="C127" i="12" s="1"/>
  <c r="F127" i="12"/>
  <c r="D127" i="12" l="1"/>
  <c r="E127" i="12"/>
  <c r="G127" i="12" s="1"/>
  <c r="C128" i="12" s="1"/>
  <c r="F128" i="12"/>
  <c r="D128" i="12" l="1"/>
  <c r="E128" i="12"/>
  <c r="G128" i="12" s="1"/>
  <c r="C129" i="12" s="1"/>
  <c r="F129" i="12"/>
  <c r="D129" i="12" l="1"/>
  <c r="E129" i="12"/>
  <c r="G129" i="12" s="1"/>
  <c r="C130" i="12" s="1"/>
  <c r="F130" i="12"/>
  <c r="D130" i="12" l="1"/>
  <c r="E130" i="12" s="1"/>
  <c r="G130" i="12" s="1"/>
  <c r="C131" i="12" s="1"/>
  <c r="F131" i="12"/>
  <c r="D131" i="12" l="1"/>
  <c r="F132" i="12"/>
  <c r="E131" i="12"/>
  <c r="G131" i="12" s="1"/>
  <c r="C132" i="12" s="1"/>
  <c r="D132" i="12" l="1"/>
  <c r="F133" i="12"/>
  <c r="E132" i="12"/>
  <c r="G132" i="12" s="1"/>
  <c r="C133" i="12" s="1"/>
  <c r="D133" i="12" l="1"/>
  <c r="E133" i="12"/>
  <c r="G133" i="12" s="1"/>
  <c r="C134" i="12" s="1"/>
  <c r="D134" i="12" s="1"/>
  <c r="F134" i="12"/>
  <c r="E134" i="12" l="1"/>
  <c r="B17" i="5" l="1"/>
  <c r="A17" i="5" s="1"/>
  <c r="B15" i="11"/>
  <c r="C15" i="11" s="1"/>
  <c r="D8" i="11"/>
  <c r="D9" i="11" s="1"/>
  <c r="F4" i="11"/>
  <c r="B15" i="10"/>
  <c r="B16" i="10" s="1"/>
  <c r="D8" i="10"/>
  <c r="D9" i="10" s="1"/>
  <c r="F4" i="10"/>
  <c r="A15" i="11" l="1"/>
  <c r="D15" i="11"/>
  <c r="E15" i="11"/>
  <c r="G15" i="11" s="1"/>
  <c r="B16" i="11"/>
  <c r="B17" i="11" s="1"/>
  <c r="B18" i="11" s="1"/>
  <c r="B18" i="5"/>
  <c r="A15" i="10"/>
  <c r="A16" i="10" s="1"/>
  <c r="E15" i="10"/>
  <c r="D15" i="10"/>
  <c r="F15" i="10" s="1"/>
  <c r="C15" i="10"/>
  <c r="B17" i="10"/>
  <c r="D16" i="10"/>
  <c r="F16" i="10" s="1"/>
  <c r="E16" i="10"/>
  <c r="F15" i="11" l="1"/>
  <c r="C16" i="11"/>
  <c r="D16" i="11"/>
  <c r="E16" i="11"/>
  <c r="A16" i="11"/>
  <c r="A17" i="11" s="1"/>
  <c r="A18" i="11" s="1"/>
  <c r="E17" i="11"/>
  <c r="D17" i="11"/>
  <c r="F17" i="11" s="1"/>
  <c r="B19" i="5"/>
  <c r="A18" i="5"/>
  <c r="G15" i="10"/>
  <c r="C16" i="10" s="1"/>
  <c r="G16" i="10" s="1"/>
  <c r="C17" i="10" s="1"/>
  <c r="E18" i="11"/>
  <c r="D18" i="11"/>
  <c r="B19" i="11"/>
  <c r="A17" i="10"/>
  <c r="B18" i="10"/>
  <c r="E17" i="10"/>
  <c r="D17" i="10"/>
  <c r="F4" i="5"/>
  <c r="M7" i="5"/>
  <c r="E34" i="4"/>
  <c r="D8" i="5"/>
  <c r="D9" i="5" s="1"/>
  <c r="F16" i="11" l="1"/>
  <c r="F34" i="4"/>
  <c r="G16" i="11"/>
  <c r="C17" i="11" s="1"/>
  <c r="G17" i="11" s="1"/>
  <c r="C18" i="11" s="1"/>
  <c r="G18" i="11" s="1"/>
  <c r="C19" i="11" s="1"/>
  <c r="F18" i="11"/>
  <c r="M8" i="5"/>
  <c r="A19" i="5"/>
  <c r="B20" i="5"/>
  <c r="G17" i="10"/>
  <c r="C18" i="10" s="1"/>
  <c r="A19" i="11"/>
  <c r="D19" i="11"/>
  <c r="E19" i="11"/>
  <c r="B20" i="11"/>
  <c r="F17" i="10"/>
  <c r="A18" i="10"/>
  <c r="B19" i="10"/>
  <c r="E18" i="10"/>
  <c r="D18" i="10"/>
  <c r="M4" i="5"/>
  <c r="E10" i="5" s="1"/>
  <c r="M6" i="5"/>
  <c r="M5" i="5"/>
  <c r="F18" i="10" l="1"/>
  <c r="F19" i="11"/>
  <c r="G19" i="11"/>
  <c r="C20" i="11" s="1"/>
  <c r="A20" i="5"/>
  <c r="B21" i="5"/>
  <c r="G18" i="10"/>
  <c r="C19" i="10" s="1"/>
  <c r="A20" i="11"/>
  <c r="B21" i="11"/>
  <c r="E20" i="11"/>
  <c r="D20" i="11"/>
  <c r="A19" i="10"/>
  <c r="B20" i="10"/>
  <c r="E19" i="10"/>
  <c r="D19" i="10"/>
  <c r="E12" i="5"/>
  <c r="E11" i="5"/>
  <c r="C17" i="5" s="1"/>
  <c r="F19" i="10" l="1"/>
  <c r="F20" i="11"/>
  <c r="D20" i="5"/>
  <c r="E20" i="5"/>
  <c r="E17" i="5"/>
  <c r="G17" i="5" s="1"/>
  <c r="C18" i="5" s="1"/>
  <c r="D17" i="5"/>
  <c r="E18" i="5"/>
  <c r="D18" i="5"/>
  <c r="D19" i="5"/>
  <c r="E19" i="5"/>
  <c r="E21" i="5"/>
  <c r="B22" i="5"/>
  <c r="A21" i="5"/>
  <c r="D21" i="5"/>
  <c r="G20" i="11"/>
  <c r="C21" i="11" s="1"/>
  <c r="E21" i="11"/>
  <c r="A21" i="11"/>
  <c r="B22" i="11"/>
  <c r="D21" i="11"/>
  <c r="G19" i="10"/>
  <c r="C20" i="10" s="1"/>
  <c r="E20" i="10"/>
  <c r="D20" i="10"/>
  <c r="F20" i="10" s="1"/>
  <c r="B21" i="10"/>
  <c r="A20" i="10"/>
  <c r="F21" i="11" l="1"/>
  <c r="F18" i="5"/>
  <c r="F20" i="5"/>
  <c r="F21" i="5"/>
  <c r="F17" i="5"/>
  <c r="F19" i="5"/>
  <c r="E22" i="5"/>
  <c r="B23" i="5"/>
  <c r="D22" i="5"/>
  <c r="A22" i="5"/>
  <c r="G18" i="5"/>
  <c r="C19" i="5" s="1"/>
  <c r="G20" i="10"/>
  <c r="C21" i="10" s="1"/>
  <c r="G21" i="11"/>
  <c r="C22" i="11" s="1"/>
  <c r="A22" i="11"/>
  <c r="B23" i="11"/>
  <c r="D22" i="11"/>
  <c r="E22" i="11"/>
  <c r="B22" i="10"/>
  <c r="D21" i="10"/>
  <c r="E21" i="10"/>
  <c r="A21" i="10"/>
  <c r="E14" i="4" l="1"/>
  <c r="F22" i="5"/>
  <c r="A23" i="5"/>
  <c r="D23" i="5"/>
  <c r="B24" i="5"/>
  <c r="E23" i="5"/>
  <c r="G21" i="10"/>
  <c r="C22" i="10" s="1"/>
  <c r="F21" i="10"/>
  <c r="G22" i="11"/>
  <c r="C23" i="11" s="1"/>
  <c r="F22" i="11"/>
  <c r="D23" i="11"/>
  <c r="E23" i="11"/>
  <c r="A23" i="11"/>
  <c r="B24" i="11"/>
  <c r="D22" i="10"/>
  <c r="B23" i="10"/>
  <c r="E22" i="10"/>
  <c r="A22" i="10"/>
  <c r="G19" i="5"/>
  <c r="C20" i="5" s="1"/>
  <c r="G20" i="5" s="1"/>
  <c r="C21" i="5" s="1"/>
  <c r="G21" i="5" s="1"/>
  <c r="C22" i="5" s="1"/>
  <c r="G22" i="5" s="1"/>
  <c r="C23" i="5" s="1"/>
  <c r="F22" i="10" l="1"/>
  <c r="F23" i="11"/>
  <c r="G23" i="11"/>
  <c r="C24" i="11" s="1"/>
  <c r="G23" i="5"/>
  <c r="C24" i="5" s="1"/>
  <c r="F23" i="5"/>
  <c r="A24" i="5"/>
  <c r="E24" i="5"/>
  <c r="D24" i="5"/>
  <c r="B25" i="5"/>
  <c r="G22" i="10"/>
  <c r="C23" i="10" s="1"/>
  <c r="B25" i="11"/>
  <c r="D24" i="11"/>
  <c r="A24" i="11"/>
  <c r="E24" i="11"/>
  <c r="B24" i="10"/>
  <c r="E23" i="10"/>
  <c r="D23" i="10"/>
  <c r="A23" i="10"/>
  <c r="F24" i="11" l="1"/>
  <c r="F24" i="5"/>
  <c r="G24" i="5"/>
  <c r="C25" i="5" s="1"/>
  <c r="A25" i="5"/>
  <c r="D25" i="5"/>
  <c r="E25" i="5"/>
  <c r="B26" i="5"/>
  <c r="G24" i="11"/>
  <c r="C25" i="11" s="1"/>
  <c r="D25" i="11"/>
  <c r="A25" i="11"/>
  <c r="B26" i="11"/>
  <c r="E25" i="11"/>
  <c r="G23" i="10"/>
  <c r="C24" i="10" s="1"/>
  <c r="F23" i="10"/>
  <c r="A24" i="10"/>
  <c r="E24" i="10"/>
  <c r="B25" i="10"/>
  <c r="D24" i="10"/>
  <c r="F24" i="10" l="1"/>
  <c r="G25" i="11"/>
  <c r="C26" i="11" s="1"/>
  <c r="F25" i="5"/>
  <c r="G25" i="5"/>
  <c r="C26" i="5" s="1"/>
  <c r="B27" i="5"/>
  <c r="A26" i="5"/>
  <c r="E26" i="5"/>
  <c r="D26" i="5"/>
  <c r="G24" i="10"/>
  <c r="C25" i="10" s="1"/>
  <c r="F25" i="11"/>
  <c r="B27" i="11"/>
  <c r="A26" i="11"/>
  <c r="E26" i="11"/>
  <c r="D26" i="11"/>
  <c r="E25" i="10"/>
  <c r="B26" i="10"/>
  <c r="A25" i="10"/>
  <c r="D25" i="10"/>
  <c r="F26" i="11" l="1"/>
  <c r="F26" i="5"/>
  <c r="G26" i="5"/>
  <c r="C27" i="5" s="1"/>
  <c r="A27" i="5"/>
  <c r="B28" i="5"/>
  <c r="D27" i="5"/>
  <c r="E27" i="5"/>
  <c r="G26" i="11"/>
  <c r="C27" i="11" s="1"/>
  <c r="D27" i="11"/>
  <c r="B28" i="11"/>
  <c r="E27" i="11"/>
  <c r="A27" i="11"/>
  <c r="G25" i="10"/>
  <c r="C26" i="10" s="1"/>
  <c r="F25" i="10"/>
  <c r="E26" i="10"/>
  <c r="D26" i="10"/>
  <c r="A26" i="10"/>
  <c r="B27" i="10"/>
  <c r="F27" i="11" l="1"/>
  <c r="G27" i="11"/>
  <c r="G27" i="5"/>
  <c r="C28" i="5" s="1"/>
  <c r="F27" i="5"/>
  <c r="B29" i="5"/>
  <c r="E28" i="5"/>
  <c r="D28" i="5"/>
  <c r="A28" i="5"/>
  <c r="G26" i="10"/>
  <c r="C27" i="10" s="1"/>
  <c r="E28" i="11"/>
  <c r="D28" i="11"/>
  <c r="C28" i="11"/>
  <c r="A28" i="11"/>
  <c r="B29" i="11"/>
  <c r="F26" i="10"/>
  <c r="E27" i="10"/>
  <c r="D27" i="10"/>
  <c r="B28" i="10"/>
  <c r="A27" i="10"/>
  <c r="F27" i="10" l="1"/>
  <c r="G27" i="10"/>
  <c r="F28" i="11"/>
  <c r="F28" i="5"/>
  <c r="G28" i="5"/>
  <c r="C29" i="5" s="1"/>
  <c r="E29" i="5"/>
  <c r="A29" i="5"/>
  <c r="D29" i="5"/>
  <c r="B30" i="5"/>
  <c r="G28" i="11"/>
  <c r="C29" i="11" s="1"/>
  <c r="B30" i="11"/>
  <c r="E29" i="11"/>
  <c r="A29" i="11"/>
  <c r="D29" i="11"/>
  <c r="B29" i="10"/>
  <c r="C28" i="10"/>
  <c r="E28" i="10"/>
  <c r="D28" i="10"/>
  <c r="A28" i="10"/>
  <c r="F29" i="5" l="1"/>
  <c r="F28" i="10"/>
  <c r="F29" i="11"/>
  <c r="G28" i="10"/>
  <c r="C29" i="10" s="1"/>
  <c r="G29" i="11"/>
  <c r="C30" i="11" s="1"/>
  <c r="G29" i="5"/>
  <c r="C30" i="5" s="1"/>
  <c r="E30" i="5"/>
  <c r="A30" i="5"/>
  <c r="B31" i="5"/>
  <c r="D30" i="5"/>
  <c r="E30" i="11"/>
  <c r="B31" i="11"/>
  <c r="D30" i="11"/>
  <c r="A30" i="11"/>
  <c r="A29" i="10"/>
  <c r="B30" i="10"/>
  <c r="D29" i="10"/>
  <c r="E29" i="10"/>
  <c r="F30" i="11" l="1"/>
  <c r="G29" i="10"/>
  <c r="G30" i="11"/>
  <c r="C31" i="11" s="1"/>
  <c r="F30" i="5"/>
  <c r="G30" i="5"/>
  <c r="C31" i="5" s="1"/>
  <c r="A31" i="5"/>
  <c r="B32" i="5"/>
  <c r="D31" i="5"/>
  <c r="E31" i="5"/>
  <c r="E31" i="11"/>
  <c r="D31" i="11"/>
  <c r="A31" i="11"/>
  <c r="B32" i="11"/>
  <c r="F29" i="10"/>
  <c r="A30" i="10"/>
  <c r="D30" i="10"/>
  <c r="B31" i="10"/>
  <c r="E30" i="10"/>
  <c r="C30" i="10"/>
  <c r="F31" i="11" l="1"/>
  <c r="G31" i="5"/>
  <c r="C32" i="5" s="1"/>
  <c r="F31" i="5"/>
  <c r="A32" i="5"/>
  <c r="D32" i="5"/>
  <c r="E32" i="5"/>
  <c r="B33" i="5"/>
  <c r="G31" i="11"/>
  <c r="C32" i="11" s="1"/>
  <c r="A32" i="11"/>
  <c r="B33" i="11"/>
  <c r="E32" i="11"/>
  <c r="D32" i="11"/>
  <c r="F32" i="11" s="1"/>
  <c r="F30" i="10"/>
  <c r="G30" i="10"/>
  <c r="C31" i="10" s="1"/>
  <c r="A31" i="10"/>
  <c r="B32" i="10"/>
  <c r="E31" i="10"/>
  <c r="D31" i="10"/>
  <c r="G31" i="10" l="1"/>
  <c r="F31" i="10"/>
  <c r="F32" i="5"/>
  <c r="G32" i="5"/>
  <c r="C33" i="5" s="1"/>
  <c r="B34" i="5"/>
  <c r="D33" i="5"/>
  <c r="E33" i="5"/>
  <c r="A33" i="5"/>
  <c r="G32" i="11"/>
  <c r="C33" i="11" s="1"/>
  <c r="E33" i="11"/>
  <c r="A33" i="11"/>
  <c r="B34" i="11"/>
  <c r="D33" i="11"/>
  <c r="E32" i="10"/>
  <c r="D32" i="10"/>
  <c r="B33" i="10"/>
  <c r="C32" i="10"/>
  <c r="A32" i="10"/>
  <c r="F33" i="11" l="1"/>
  <c r="G32" i="10"/>
  <c r="F32" i="10"/>
  <c r="G33" i="11"/>
  <c r="G33" i="5"/>
  <c r="C34" i="5" s="1"/>
  <c r="F33" i="5"/>
  <c r="B35" i="5"/>
  <c r="A34" i="5"/>
  <c r="E34" i="5"/>
  <c r="D34" i="5"/>
  <c r="A34" i="11"/>
  <c r="C34" i="11"/>
  <c r="B35" i="11"/>
  <c r="E34" i="11"/>
  <c r="D34" i="11"/>
  <c r="B34" i="10"/>
  <c r="D33" i="10"/>
  <c r="A33" i="10"/>
  <c r="E33" i="10"/>
  <c r="C33" i="10"/>
  <c r="G34" i="11" l="1"/>
  <c r="F33" i="10"/>
  <c r="F34" i="5"/>
  <c r="G34" i="5"/>
  <c r="C35" i="5" s="1"/>
  <c r="F34" i="11"/>
  <c r="B36" i="5"/>
  <c r="E35" i="5"/>
  <c r="A35" i="5"/>
  <c r="D35" i="5"/>
  <c r="D35" i="11"/>
  <c r="C35" i="11"/>
  <c r="A35" i="11"/>
  <c r="B36" i="11"/>
  <c r="E35" i="11"/>
  <c r="G33" i="10"/>
  <c r="C34" i="10" s="1"/>
  <c r="D34" i="10"/>
  <c r="B35" i="10"/>
  <c r="E34" i="10"/>
  <c r="A34" i="10"/>
  <c r="G35" i="11" l="1"/>
  <c r="F34" i="10"/>
  <c r="F35" i="11"/>
  <c r="G35" i="5"/>
  <c r="C36" i="5" s="1"/>
  <c r="F35" i="5"/>
  <c r="D36" i="5"/>
  <c r="E36" i="5"/>
  <c r="B37" i="5"/>
  <c r="A36" i="5"/>
  <c r="B37" i="11"/>
  <c r="D36" i="11"/>
  <c r="E36" i="11"/>
  <c r="F36" i="11" s="1"/>
  <c r="C36" i="11"/>
  <c r="A36" i="11"/>
  <c r="G34" i="10"/>
  <c r="C35" i="10" s="1"/>
  <c r="B36" i="10"/>
  <c r="E35" i="10"/>
  <c r="D35" i="10"/>
  <c r="A35" i="10"/>
  <c r="F35" i="10" l="1"/>
  <c r="G36" i="11"/>
  <c r="C37" i="11" s="1"/>
  <c r="G36" i="5"/>
  <c r="C37" i="5" s="1"/>
  <c r="F36" i="5"/>
  <c r="D37" i="5"/>
  <c r="B38" i="5"/>
  <c r="E37" i="5"/>
  <c r="A37" i="5"/>
  <c r="G35" i="10"/>
  <c r="C36" i="10" s="1"/>
  <c r="D37" i="11"/>
  <c r="A37" i="11"/>
  <c r="B38" i="11"/>
  <c r="E37" i="11"/>
  <c r="A36" i="10"/>
  <c r="B37" i="10"/>
  <c r="E36" i="10"/>
  <c r="D36" i="10"/>
  <c r="F37" i="5" l="1"/>
  <c r="G36" i="10"/>
  <c r="F37" i="11"/>
  <c r="G37" i="5"/>
  <c r="C38" i="5" s="1"/>
  <c r="E38" i="5"/>
  <c r="B39" i="5"/>
  <c r="A38" i="5"/>
  <c r="D38" i="5"/>
  <c r="F36" i="10"/>
  <c r="G37" i="11"/>
  <c r="C38" i="11" s="1"/>
  <c r="B39" i="11"/>
  <c r="E38" i="11"/>
  <c r="D38" i="11"/>
  <c r="F38" i="11" s="1"/>
  <c r="A38" i="11"/>
  <c r="E37" i="10"/>
  <c r="C37" i="10"/>
  <c r="D37" i="10"/>
  <c r="A37" i="10"/>
  <c r="B38" i="10"/>
  <c r="F37" i="10" l="1"/>
  <c r="G38" i="11"/>
  <c r="G38" i="5"/>
  <c r="C39" i="5" s="1"/>
  <c r="F38" i="5"/>
  <c r="B40" i="5"/>
  <c r="A39" i="5"/>
  <c r="E39" i="5"/>
  <c r="D39" i="5"/>
  <c r="G37" i="10"/>
  <c r="C38" i="10" s="1"/>
  <c r="D39" i="11"/>
  <c r="C39" i="11"/>
  <c r="A39" i="11"/>
  <c r="B40" i="11"/>
  <c r="E39" i="11"/>
  <c r="E38" i="10"/>
  <c r="B39" i="10"/>
  <c r="A38" i="10"/>
  <c r="D38" i="10"/>
  <c r="F38" i="10" l="1"/>
  <c r="G38" i="10"/>
  <c r="F39" i="5"/>
  <c r="G39" i="5"/>
  <c r="C40" i="5" s="1"/>
  <c r="A40" i="5"/>
  <c r="B41" i="5"/>
  <c r="D40" i="5"/>
  <c r="E40" i="5"/>
  <c r="G39" i="11"/>
  <c r="C40" i="11" s="1"/>
  <c r="F39" i="11"/>
  <c r="E40" i="11"/>
  <c r="D40" i="11"/>
  <c r="F40" i="11" s="1"/>
  <c r="A40" i="11"/>
  <c r="B41" i="11"/>
  <c r="E39" i="10"/>
  <c r="D39" i="10"/>
  <c r="C39" i="10"/>
  <c r="A39" i="10"/>
  <c r="B40" i="10"/>
  <c r="G40" i="11" l="1"/>
  <c r="G39" i="10"/>
  <c r="C40" i="10" s="1"/>
  <c r="F40" i="5"/>
  <c r="G40" i="5"/>
  <c r="C41" i="5" s="1"/>
  <c r="A41" i="5"/>
  <c r="E41" i="5"/>
  <c r="B42" i="5"/>
  <c r="D41" i="5"/>
  <c r="B42" i="11"/>
  <c r="E41" i="11"/>
  <c r="D41" i="11"/>
  <c r="C41" i="11"/>
  <c r="A41" i="11"/>
  <c r="F39" i="10"/>
  <c r="B41" i="10"/>
  <c r="E40" i="10"/>
  <c r="A40" i="10"/>
  <c r="D40" i="10"/>
  <c r="F40" i="10" l="1"/>
  <c r="G40" i="10"/>
  <c r="F41" i="5"/>
  <c r="G41" i="11"/>
  <c r="F41" i="11"/>
  <c r="G41" i="5"/>
  <c r="C42" i="5" s="1"/>
  <c r="A42" i="5"/>
  <c r="E42" i="5"/>
  <c r="B43" i="5"/>
  <c r="D42" i="5"/>
  <c r="E42" i="11"/>
  <c r="C42" i="11"/>
  <c r="B43" i="11"/>
  <c r="D42" i="11"/>
  <c r="A42" i="11"/>
  <c r="C41" i="10"/>
  <c r="A41" i="10"/>
  <c r="B42" i="10"/>
  <c r="E41" i="10"/>
  <c r="D41" i="10"/>
  <c r="F41" i="10" s="1"/>
  <c r="F42" i="11" l="1"/>
  <c r="G41" i="10"/>
  <c r="F42" i="5"/>
  <c r="G42" i="5"/>
  <c r="C43" i="5" s="1"/>
  <c r="B44" i="5"/>
  <c r="A43" i="5"/>
  <c r="E43" i="5"/>
  <c r="D43" i="5"/>
  <c r="F43" i="5" s="1"/>
  <c r="G42" i="11"/>
  <c r="C43" i="11" s="1"/>
  <c r="B44" i="11"/>
  <c r="E43" i="11"/>
  <c r="D43" i="11"/>
  <c r="A43" i="11"/>
  <c r="A42" i="10"/>
  <c r="B43" i="10"/>
  <c r="E42" i="10"/>
  <c r="D42" i="10"/>
  <c r="C42" i="10"/>
  <c r="F43" i="11" l="1"/>
  <c r="G43" i="11"/>
  <c r="C44" i="11" s="1"/>
  <c r="G43" i="5"/>
  <c r="C44" i="5" s="1"/>
  <c r="D44" i="5"/>
  <c r="B45" i="5"/>
  <c r="A44" i="5"/>
  <c r="E44" i="5"/>
  <c r="A44" i="11"/>
  <c r="D44" i="11"/>
  <c r="B45" i="11"/>
  <c r="E44" i="11"/>
  <c r="F44" i="11" s="1"/>
  <c r="G42" i="10"/>
  <c r="C43" i="10" s="1"/>
  <c r="F42" i="10"/>
  <c r="A43" i="10"/>
  <c r="B44" i="10"/>
  <c r="E43" i="10"/>
  <c r="D43" i="10"/>
  <c r="F43" i="10" l="1"/>
  <c r="G44" i="5"/>
  <c r="C45" i="5" s="1"/>
  <c r="F44" i="5"/>
  <c r="D45" i="5"/>
  <c r="B46" i="5"/>
  <c r="E45" i="5"/>
  <c r="A45" i="5"/>
  <c r="G44" i="11"/>
  <c r="C45" i="11" s="1"/>
  <c r="E45" i="11"/>
  <c r="A45" i="11"/>
  <c r="B46" i="11"/>
  <c r="D45" i="11"/>
  <c r="F45" i="11" s="1"/>
  <c r="G43" i="10"/>
  <c r="C44" i="10" s="1"/>
  <c r="E44" i="10"/>
  <c r="D44" i="10"/>
  <c r="F44" i="10" s="1"/>
  <c r="B45" i="10"/>
  <c r="A44" i="10"/>
  <c r="G45" i="11" l="1"/>
  <c r="G44" i="10"/>
  <c r="C45" i="10" s="1"/>
  <c r="G45" i="5"/>
  <c r="C46" i="5" s="1"/>
  <c r="F45" i="5"/>
  <c r="D46" i="5"/>
  <c r="E46" i="5"/>
  <c r="B47" i="5"/>
  <c r="A46" i="5"/>
  <c r="A46" i="11"/>
  <c r="B47" i="11"/>
  <c r="E46" i="11"/>
  <c r="D46" i="11"/>
  <c r="F46" i="11" s="1"/>
  <c r="C46" i="11"/>
  <c r="B46" i="10"/>
  <c r="D45" i="10"/>
  <c r="E45" i="10"/>
  <c r="A45" i="10"/>
  <c r="G45" i="10" l="1"/>
  <c r="C46" i="10" s="1"/>
  <c r="G46" i="11"/>
  <c r="C47" i="11" s="1"/>
  <c r="G46" i="5"/>
  <c r="C47" i="5" s="1"/>
  <c r="F46" i="5"/>
  <c r="A47" i="5"/>
  <c r="E47" i="5"/>
  <c r="B48" i="5"/>
  <c r="D47" i="5"/>
  <c r="F45" i="10"/>
  <c r="D47" i="11"/>
  <c r="A47" i="11"/>
  <c r="B48" i="11"/>
  <c r="E47" i="11"/>
  <c r="D46" i="10"/>
  <c r="B47" i="10"/>
  <c r="E46" i="10"/>
  <c r="A46" i="10"/>
  <c r="F47" i="11" l="1"/>
  <c r="G46" i="10"/>
  <c r="G47" i="5"/>
  <c r="C48" i="5" s="1"/>
  <c r="G47" i="11"/>
  <c r="C48" i="11" s="1"/>
  <c r="F47" i="5"/>
  <c r="B49" i="5"/>
  <c r="D48" i="5"/>
  <c r="A48" i="5"/>
  <c r="E48" i="5"/>
  <c r="B49" i="11"/>
  <c r="D48" i="11"/>
  <c r="A48" i="11"/>
  <c r="E48" i="11"/>
  <c r="B48" i="10"/>
  <c r="D47" i="10"/>
  <c r="C47" i="10"/>
  <c r="A47" i="10"/>
  <c r="E47" i="10"/>
  <c r="F46" i="10"/>
  <c r="F48" i="11" l="1"/>
  <c r="F47" i="10"/>
  <c r="G48" i="5"/>
  <c r="C49" i="5" s="1"/>
  <c r="F48" i="5"/>
  <c r="E49" i="5"/>
  <c r="A49" i="5"/>
  <c r="B50" i="5"/>
  <c r="D49" i="5"/>
  <c r="G48" i="11"/>
  <c r="C49" i="11" s="1"/>
  <c r="D49" i="11"/>
  <c r="A49" i="11"/>
  <c r="B50" i="11"/>
  <c r="E49" i="11"/>
  <c r="G47" i="10"/>
  <c r="C48" i="10" s="1"/>
  <c r="A48" i="10"/>
  <c r="D48" i="10"/>
  <c r="E48" i="10"/>
  <c r="F48" i="10" s="1"/>
  <c r="B49" i="10"/>
  <c r="G49" i="11" l="1"/>
  <c r="F49" i="5"/>
  <c r="G49" i="5"/>
  <c r="C50" i="5" s="1"/>
  <c r="B51" i="5"/>
  <c r="E50" i="5"/>
  <c r="D50" i="5"/>
  <c r="F50" i="5" s="1"/>
  <c r="A50" i="5"/>
  <c r="F49" i="11"/>
  <c r="B51" i="11"/>
  <c r="C50" i="11"/>
  <c r="D50" i="11"/>
  <c r="E50" i="11"/>
  <c r="A50" i="11"/>
  <c r="B50" i="10"/>
  <c r="A49" i="10"/>
  <c r="E49" i="10"/>
  <c r="D49" i="10"/>
  <c r="G48" i="10"/>
  <c r="C49" i="10" s="1"/>
  <c r="G49" i="10" l="1"/>
  <c r="F49" i="10"/>
  <c r="G50" i="5"/>
  <c r="C51" i="5" s="1"/>
  <c r="A51" i="5"/>
  <c r="B52" i="5"/>
  <c r="D51" i="5"/>
  <c r="E51" i="5"/>
  <c r="F50" i="11"/>
  <c r="G50" i="11"/>
  <c r="E51" i="11"/>
  <c r="D51" i="11"/>
  <c r="C51" i="11"/>
  <c r="A51" i="11"/>
  <c r="B52" i="11"/>
  <c r="A50" i="10"/>
  <c r="C50" i="10"/>
  <c r="E50" i="10"/>
  <c r="D50" i="10"/>
  <c r="B51" i="10"/>
  <c r="F51" i="11" l="1"/>
  <c r="G51" i="11"/>
  <c r="C52" i="11" s="1"/>
  <c r="G51" i="5"/>
  <c r="C52" i="5" s="1"/>
  <c r="F51" i="5"/>
  <c r="E52" i="5"/>
  <c r="D52" i="5"/>
  <c r="A52" i="5"/>
  <c r="B53" i="5"/>
  <c r="E52" i="11"/>
  <c r="D52" i="11"/>
  <c r="F52" i="11" s="1"/>
  <c r="A52" i="11"/>
  <c r="B53" i="11"/>
  <c r="G50" i="10"/>
  <c r="C51" i="10" s="1"/>
  <c r="F50" i="10"/>
  <c r="E51" i="10"/>
  <c r="A51" i="10"/>
  <c r="B52" i="10"/>
  <c r="D51" i="10"/>
  <c r="G51" i="10" l="1"/>
  <c r="G52" i="11"/>
  <c r="F51" i="10"/>
  <c r="G52" i="5"/>
  <c r="C53" i="5" s="1"/>
  <c r="F52" i="5"/>
  <c r="E53" i="5"/>
  <c r="D53" i="5"/>
  <c r="B54" i="5"/>
  <c r="A53" i="5"/>
  <c r="B54" i="11"/>
  <c r="E53" i="11"/>
  <c r="C53" i="11"/>
  <c r="D53" i="11"/>
  <c r="A53" i="11"/>
  <c r="A52" i="10"/>
  <c r="B53" i="10"/>
  <c r="E52" i="10"/>
  <c r="D52" i="10"/>
  <c r="C52" i="10"/>
  <c r="F53" i="11" l="1"/>
  <c r="G53" i="5"/>
  <c r="F53" i="5"/>
  <c r="G53" i="11"/>
  <c r="C54" i="11" s="1"/>
  <c r="C54" i="5"/>
  <c r="E54" i="5"/>
  <c r="A54" i="5"/>
  <c r="D54" i="5"/>
  <c r="B55" i="5"/>
  <c r="E54" i="11"/>
  <c r="D54" i="11"/>
  <c r="F54" i="11" s="1"/>
  <c r="A54" i="11"/>
  <c r="B55" i="11"/>
  <c r="G52" i="10"/>
  <c r="C53" i="10" s="1"/>
  <c r="F52" i="10"/>
  <c r="E53" i="10"/>
  <c r="A53" i="10"/>
  <c r="B54" i="10"/>
  <c r="D53" i="10"/>
  <c r="F53" i="10" l="1"/>
  <c r="F54" i="5"/>
  <c r="G53" i="10"/>
  <c r="C54" i="10" s="1"/>
  <c r="G54" i="5"/>
  <c r="B56" i="5"/>
  <c r="E55" i="5"/>
  <c r="C55" i="5"/>
  <c r="A55" i="5"/>
  <c r="D55" i="5"/>
  <c r="G54" i="11"/>
  <c r="C55" i="11" s="1"/>
  <c r="B56" i="11"/>
  <c r="E55" i="11"/>
  <c r="A55" i="11"/>
  <c r="D55" i="11"/>
  <c r="E54" i="10"/>
  <c r="B55" i="10"/>
  <c r="A54" i="10"/>
  <c r="D54" i="10"/>
  <c r="F55" i="11" l="1"/>
  <c r="G54" i="10"/>
  <c r="F55" i="5"/>
  <c r="F54" i="10"/>
  <c r="G55" i="11"/>
  <c r="C56" i="11" s="1"/>
  <c r="G55" i="5"/>
  <c r="C56" i="5" s="1"/>
  <c r="A56" i="5"/>
  <c r="E56" i="5"/>
  <c r="D56" i="5"/>
  <c r="B57" i="5"/>
  <c r="A56" i="11"/>
  <c r="B57" i="11"/>
  <c r="E56" i="11"/>
  <c r="D56" i="11"/>
  <c r="A55" i="10"/>
  <c r="E55" i="10"/>
  <c r="D55" i="10"/>
  <c r="C55" i="10"/>
  <c r="B56" i="10"/>
  <c r="F56" i="5" l="1"/>
  <c r="G55" i="10"/>
  <c r="F55" i="10"/>
  <c r="G56" i="5"/>
  <c r="F56" i="11"/>
  <c r="D57" i="5"/>
  <c r="B58" i="5"/>
  <c r="C57" i="5"/>
  <c r="E57" i="5"/>
  <c r="A57" i="5"/>
  <c r="G56" i="11"/>
  <c r="C57" i="11" s="1"/>
  <c r="E57" i="11"/>
  <c r="A57" i="11"/>
  <c r="B58" i="11"/>
  <c r="D57" i="11"/>
  <c r="D56" i="10"/>
  <c r="E56" i="10"/>
  <c r="B57" i="10"/>
  <c r="C56" i="10"/>
  <c r="A56" i="10"/>
  <c r="F57" i="11" l="1"/>
  <c r="G56" i="10"/>
  <c r="C57" i="10" s="1"/>
  <c r="G57" i="11"/>
  <c r="C58" i="11" s="1"/>
  <c r="G57" i="5"/>
  <c r="C58" i="5" s="1"/>
  <c r="F57" i="5"/>
  <c r="A58" i="5"/>
  <c r="D58" i="5"/>
  <c r="B59" i="5"/>
  <c r="E58" i="5"/>
  <c r="A58" i="11"/>
  <c r="B59" i="11"/>
  <c r="D58" i="11"/>
  <c r="E58" i="11"/>
  <c r="F56" i="10"/>
  <c r="E57" i="10"/>
  <c r="D57" i="10"/>
  <c r="F57" i="10" s="1"/>
  <c r="B58" i="10"/>
  <c r="A57" i="10"/>
  <c r="G58" i="11" l="1"/>
  <c r="G57" i="10"/>
  <c r="C58" i="10" s="1"/>
  <c r="G58" i="5"/>
  <c r="C59" i="5" s="1"/>
  <c r="F58" i="5"/>
  <c r="D59" i="5"/>
  <c r="B60" i="5"/>
  <c r="E59" i="5"/>
  <c r="A59" i="5"/>
  <c r="F58" i="11"/>
  <c r="D59" i="11"/>
  <c r="C59" i="11"/>
  <c r="E59" i="11"/>
  <c r="G59" i="11" s="1"/>
  <c r="A59" i="11"/>
  <c r="B60" i="11"/>
  <c r="D58" i="10"/>
  <c r="B59" i="10"/>
  <c r="E58" i="10"/>
  <c r="A58" i="10"/>
  <c r="F58" i="10" l="1"/>
  <c r="G59" i="5"/>
  <c r="C60" i="5" s="1"/>
  <c r="F59" i="5"/>
  <c r="D60" i="5"/>
  <c r="B61" i="5"/>
  <c r="A60" i="5"/>
  <c r="E60" i="5"/>
  <c r="F59" i="11"/>
  <c r="B61" i="11"/>
  <c r="D60" i="11"/>
  <c r="E60" i="11"/>
  <c r="C60" i="11"/>
  <c r="A60" i="11"/>
  <c r="G58" i="10"/>
  <c r="C59" i="10" s="1"/>
  <c r="B60" i="10"/>
  <c r="D59" i="10"/>
  <c r="E59" i="10"/>
  <c r="A59" i="10"/>
  <c r="F60" i="11" l="1"/>
  <c r="G60" i="5"/>
  <c r="F60" i="5"/>
  <c r="D61" i="5"/>
  <c r="C61" i="5"/>
  <c r="A61" i="5"/>
  <c r="B62" i="5"/>
  <c r="E61" i="5"/>
  <c r="G61" i="5" s="1"/>
  <c r="F59" i="10"/>
  <c r="G60" i="11"/>
  <c r="C61" i="11" s="1"/>
  <c r="D61" i="11"/>
  <c r="A61" i="11"/>
  <c r="B62" i="11"/>
  <c r="E61" i="11"/>
  <c r="G59" i="10"/>
  <c r="B61" i="10"/>
  <c r="C60" i="10"/>
  <c r="E60" i="10"/>
  <c r="D60" i="10"/>
  <c r="A60" i="10"/>
  <c r="G60" i="10" l="1"/>
  <c r="F60" i="10"/>
  <c r="F61" i="11"/>
  <c r="F61" i="5"/>
  <c r="A62" i="5"/>
  <c r="C62" i="5"/>
  <c r="B63" i="5"/>
  <c r="E62" i="5"/>
  <c r="D62" i="5"/>
  <c r="G61" i="11"/>
  <c r="C62" i="11" s="1"/>
  <c r="B63" i="11"/>
  <c r="D62" i="11"/>
  <c r="A62" i="11"/>
  <c r="E62" i="11"/>
  <c r="A61" i="10"/>
  <c r="D61" i="10"/>
  <c r="C61" i="10"/>
  <c r="E61" i="10"/>
  <c r="B62" i="10"/>
  <c r="F61" i="10" l="1"/>
  <c r="F62" i="5"/>
  <c r="G62" i="5"/>
  <c r="C63" i="5" s="1"/>
  <c r="A63" i="5"/>
  <c r="B64" i="5"/>
  <c r="E63" i="5"/>
  <c r="D63" i="5"/>
  <c r="G62" i="11"/>
  <c r="C63" i="11" s="1"/>
  <c r="F62" i="11"/>
  <c r="E63" i="11"/>
  <c r="B64" i="11"/>
  <c r="D63" i="11"/>
  <c r="A63" i="11"/>
  <c r="G61" i="10"/>
  <c r="C62" i="10" s="1"/>
  <c r="B63" i="10"/>
  <c r="A62" i="10"/>
  <c r="E62" i="10"/>
  <c r="D62" i="10"/>
  <c r="F63" i="11" l="1"/>
  <c r="F63" i="5"/>
  <c r="G63" i="5"/>
  <c r="A64" i="5"/>
  <c r="B65" i="5"/>
  <c r="C64" i="5"/>
  <c r="D64" i="5"/>
  <c r="E64" i="5"/>
  <c r="G62" i="10"/>
  <c r="C63" i="10" s="1"/>
  <c r="F62" i="10"/>
  <c r="G63" i="11"/>
  <c r="C64" i="11" s="1"/>
  <c r="B65" i="11"/>
  <c r="A64" i="11"/>
  <c r="E64" i="11"/>
  <c r="D64" i="11"/>
  <c r="E63" i="10"/>
  <c r="D63" i="10"/>
  <c r="F63" i="10" s="1"/>
  <c r="B64" i="10"/>
  <c r="A63" i="10"/>
  <c r="G63" i="10" l="1"/>
  <c r="F64" i="11"/>
  <c r="F64" i="5"/>
  <c r="G64" i="5"/>
  <c r="C65" i="5" s="1"/>
  <c r="A65" i="5"/>
  <c r="D65" i="5"/>
  <c r="B66" i="5"/>
  <c r="E65" i="5"/>
  <c r="G64" i="11"/>
  <c r="C65" i="11" s="1"/>
  <c r="B66" i="11"/>
  <c r="E65" i="11"/>
  <c r="D65" i="11"/>
  <c r="A65" i="11"/>
  <c r="D64" i="10"/>
  <c r="B65" i="10"/>
  <c r="C64" i="10"/>
  <c r="E64" i="10"/>
  <c r="A64" i="10"/>
  <c r="G64" i="10" l="1"/>
  <c r="F65" i="11"/>
  <c r="G65" i="5"/>
  <c r="C66" i="5" s="1"/>
  <c r="F65" i="5"/>
  <c r="A66" i="5"/>
  <c r="D66" i="5"/>
  <c r="E66" i="5"/>
  <c r="B67" i="5"/>
  <c r="G65" i="11"/>
  <c r="C66" i="11" s="1"/>
  <c r="A66" i="11"/>
  <c r="D66" i="11"/>
  <c r="B67" i="11"/>
  <c r="E66" i="11"/>
  <c r="B66" i="10"/>
  <c r="C65" i="10"/>
  <c r="E65" i="10"/>
  <c r="G65" i="10" s="1"/>
  <c r="D65" i="10"/>
  <c r="A65" i="10"/>
  <c r="F64" i="10"/>
  <c r="F65" i="10" l="1"/>
  <c r="G66" i="5"/>
  <c r="C67" i="5" s="1"/>
  <c r="F66" i="5"/>
  <c r="E67" i="5"/>
  <c r="A67" i="5"/>
  <c r="D67" i="5"/>
  <c r="F67" i="5" s="1"/>
  <c r="B68" i="5"/>
  <c r="G66" i="11"/>
  <c r="C67" i="11" s="1"/>
  <c r="F66" i="11"/>
  <c r="A67" i="11"/>
  <c r="B68" i="11"/>
  <c r="E67" i="11"/>
  <c r="D67" i="11"/>
  <c r="D66" i="10"/>
  <c r="B67" i="10"/>
  <c r="E66" i="10"/>
  <c r="C66" i="10"/>
  <c r="A66" i="10"/>
  <c r="F66" i="10" l="1"/>
  <c r="G67" i="11"/>
  <c r="G67" i="5"/>
  <c r="C68" i="5" s="1"/>
  <c r="A68" i="5"/>
  <c r="E68" i="5"/>
  <c r="B69" i="5"/>
  <c r="D68" i="5"/>
  <c r="F67" i="11"/>
  <c r="D68" i="11"/>
  <c r="C68" i="11"/>
  <c r="A68" i="11"/>
  <c r="B69" i="11"/>
  <c r="E68" i="11"/>
  <c r="G66" i="10"/>
  <c r="C67" i="10" s="1"/>
  <c r="A67" i="10"/>
  <c r="E67" i="10"/>
  <c r="D67" i="10"/>
  <c r="B68" i="10"/>
  <c r="F67" i="10" l="1"/>
  <c r="G67" i="10"/>
  <c r="F68" i="5"/>
  <c r="G68" i="5"/>
  <c r="C69" i="5" s="1"/>
  <c r="E69" i="5"/>
  <c r="D69" i="5"/>
  <c r="F69" i="5" s="1"/>
  <c r="A69" i="5"/>
  <c r="B70" i="5"/>
  <c r="F68" i="11"/>
  <c r="G68" i="11"/>
  <c r="C69" i="11" s="1"/>
  <c r="D69" i="11"/>
  <c r="A69" i="11"/>
  <c r="B70" i="11"/>
  <c r="E69" i="11"/>
  <c r="D68" i="10"/>
  <c r="A68" i="10"/>
  <c r="B69" i="10"/>
  <c r="E68" i="10"/>
  <c r="C68" i="10"/>
  <c r="G69" i="11" l="1"/>
  <c r="G69" i="5"/>
  <c r="C70" i="5" s="1"/>
  <c r="E70" i="5"/>
  <c r="A70" i="5"/>
  <c r="D70" i="5"/>
  <c r="B71" i="5"/>
  <c r="F69" i="11"/>
  <c r="B71" i="11"/>
  <c r="D70" i="11"/>
  <c r="E70" i="11"/>
  <c r="F70" i="11" s="1"/>
  <c r="C70" i="11"/>
  <c r="A70" i="11"/>
  <c r="G68" i="10"/>
  <c r="C69" i="10" s="1"/>
  <c r="F68" i="10"/>
  <c r="E69" i="10"/>
  <c r="D69" i="10"/>
  <c r="B70" i="10"/>
  <c r="A69" i="10"/>
  <c r="G69" i="10" l="1"/>
  <c r="F70" i="5"/>
  <c r="G70" i="5"/>
  <c r="C71" i="5" s="1"/>
  <c r="D71" i="5"/>
  <c r="B72" i="5"/>
  <c r="E71" i="5"/>
  <c r="A71" i="5"/>
  <c r="F69" i="10"/>
  <c r="G70" i="11"/>
  <c r="C71" i="11" s="1"/>
  <c r="B72" i="11"/>
  <c r="D71" i="11"/>
  <c r="A71" i="11"/>
  <c r="E71" i="11"/>
  <c r="D70" i="10"/>
  <c r="E70" i="10"/>
  <c r="C70" i="10"/>
  <c r="A70" i="10"/>
  <c r="B71" i="10"/>
  <c r="F70" i="10" l="1"/>
  <c r="G70" i="10"/>
  <c r="C71" i="10" s="1"/>
  <c r="G71" i="11"/>
  <c r="F71" i="11"/>
  <c r="G71" i="5"/>
  <c r="C72" i="5" s="1"/>
  <c r="F71" i="5"/>
  <c r="E72" i="5"/>
  <c r="A72" i="5"/>
  <c r="D72" i="5"/>
  <c r="B73" i="5"/>
  <c r="B73" i="11"/>
  <c r="C72" i="11"/>
  <c r="E72" i="11"/>
  <c r="D72" i="11"/>
  <c r="A72" i="11"/>
  <c r="B72" i="10"/>
  <c r="E71" i="10"/>
  <c r="D71" i="10"/>
  <c r="A71" i="10"/>
  <c r="F72" i="5" l="1"/>
  <c r="F72" i="11"/>
  <c r="G71" i="10"/>
  <c r="C72" i="10" s="1"/>
  <c r="G72" i="11"/>
  <c r="C73" i="11" s="1"/>
  <c r="G72" i="5"/>
  <c r="C73" i="5" s="1"/>
  <c r="B74" i="5"/>
  <c r="A73" i="5"/>
  <c r="D73" i="5"/>
  <c r="E73" i="5"/>
  <c r="F71" i="10"/>
  <c r="D73" i="11"/>
  <c r="A73" i="11"/>
  <c r="B74" i="11"/>
  <c r="E73" i="11"/>
  <c r="E72" i="10"/>
  <c r="A72" i="10"/>
  <c r="B73" i="10"/>
  <c r="D72" i="10"/>
  <c r="F73" i="11" l="1"/>
  <c r="G72" i="10"/>
  <c r="C73" i="10" s="1"/>
  <c r="F72" i="10"/>
  <c r="G73" i="11"/>
  <c r="C74" i="11" s="1"/>
  <c r="G73" i="5"/>
  <c r="C74" i="5" s="1"/>
  <c r="F73" i="5"/>
  <c r="B75" i="5"/>
  <c r="D74" i="5"/>
  <c r="A74" i="5"/>
  <c r="E74" i="5"/>
  <c r="E74" i="11"/>
  <c r="B75" i="11"/>
  <c r="D74" i="11"/>
  <c r="A74" i="11"/>
  <c r="A73" i="10"/>
  <c r="E73" i="10"/>
  <c r="D73" i="10"/>
  <c r="B74" i="10"/>
  <c r="F74" i="11" l="1"/>
  <c r="G73" i="10"/>
  <c r="F73" i="10"/>
  <c r="G74" i="11"/>
  <c r="C75" i="11" s="1"/>
  <c r="G74" i="5"/>
  <c r="C75" i="5" s="1"/>
  <c r="F74" i="5"/>
  <c r="B76" i="5"/>
  <c r="A75" i="5"/>
  <c r="D75" i="5"/>
  <c r="E75" i="5"/>
  <c r="E75" i="11"/>
  <c r="D75" i="11"/>
  <c r="F75" i="11" s="1"/>
  <c r="A75" i="11"/>
  <c r="B76" i="11"/>
  <c r="E74" i="10"/>
  <c r="B75" i="10"/>
  <c r="D74" i="10"/>
  <c r="C74" i="10"/>
  <c r="A74" i="10"/>
  <c r="G74" i="10" l="1"/>
  <c r="F74" i="10"/>
  <c r="G75" i="11"/>
  <c r="C76" i="11" s="1"/>
  <c r="G75" i="5"/>
  <c r="C76" i="5" s="1"/>
  <c r="F75" i="5"/>
  <c r="E76" i="5"/>
  <c r="B77" i="5"/>
  <c r="D76" i="5"/>
  <c r="A76" i="5"/>
  <c r="B77" i="11"/>
  <c r="D76" i="11"/>
  <c r="E76" i="11"/>
  <c r="A76" i="11"/>
  <c r="E75" i="10"/>
  <c r="D75" i="10"/>
  <c r="F75" i="10" s="1"/>
  <c r="B76" i="10"/>
  <c r="C75" i="10"/>
  <c r="G75" i="10" s="1"/>
  <c r="A75" i="10"/>
  <c r="G76" i="11" l="1"/>
  <c r="F76" i="5"/>
  <c r="G76" i="5"/>
  <c r="C77" i="5" s="1"/>
  <c r="A77" i="5"/>
  <c r="D77" i="5"/>
  <c r="B78" i="5"/>
  <c r="E77" i="5"/>
  <c r="F76" i="11"/>
  <c r="C77" i="11"/>
  <c r="E77" i="11"/>
  <c r="G77" i="11" s="1"/>
  <c r="A77" i="11"/>
  <c r="D77" i="11"/>
  <c r="B78" i="11"/>
  <c r="D76" i="10"/>
  <c r="E76" i="10"/>
  <c r="C76" i="10"/>
  <c r="G76" i="10" s="1"/>
  <c r="A76" i="10"/>
  <c r="B77" i="10"/>
  <c r="F77" i="5" l="1"/>
  <c r="G77" i="5"/>
  <c r="C78" i="5" s="1"/>
  <c r="F77" i="11"/>
  <c r="B79" i="5"/>
  <c r="D78" i="5"/>
  <c r="A78" i="5"/>
  <c r="E78" i="5"/>
  <c r="F76" i="10"/>
  <c r="A78" i="11"/>
  <c r="B79" i="11"/>
  <c r="D78" i="11"/>
  <c r="E78" i="11"/>
  <c r="C78" i="11"/>
  <c r="B78" i="10"/>
  <c r="C77" i="10"/>
  <c r="E77" i="10"/>
  <c r="A77" i="10"/>
  <c r="D77" i="10"/>
  <c r="F77" i="10" s="1"/>
  <c r="G78" i="5" l="1"/>
  <c r="C79" i="5" s="1"/>
  <c r="F78" i="5"/>
  <c r="D79" i="5"/>
  <c r="B80" i="5"/>
  <c r="A79" i="5"/>
  <c r="E79" i="5"/>
  <c r="F79" i="5" s="1"/>
  <c r="G77" i="10"/>
  <c r="C78" i="10" s="1"/>
  <c r="G78" i="11"/>
  <c r="C79" i="11" s="1"/>
  <c r="F78" i="11"/>
  <c r="A79" i="11"/>
  <c r="E79" i="11"/>
  <c r="B80" i="11"/>
  <c r="D79" i="11"/>
  <c r="A78" i="10"/>
  <c r="B79" i="10"/>
  <c r="E78" i="10"/>
  <c r="D78" i="10"/>
  <c r="G79" i="5" l="1"/>
  <c r="C80" i="5" s="1"/>
  <c r="G79" i="11"/>
  <c r="C80" i="11" s="1"/>
  <c r="F79" i="11"/>
  <c r="A80" i="5"/>
  <c r="E80" i="5"/>
  <c r="B81" i="5"/>
  <c r="D80" i="5"/>
  <c r="G78" i="10"/>
  <c r="C79" i="10" s="1"/>
  <c r="G79" i="10" s="1"/>
  <c r="F78" i="10"/>
  <c r="B81" i="11"/>
  <c r="D80" i="11"/>
  <c r="E80" i="11"/>
  <c r="A80" i="11"/>
  <c r="A79" i="10"/>
  <c r="E79" i="10"/>
  <c r="B80" i="10"/>
  <c r="D79" i="10"/>
  <c r="F79" i="10" s="1"/>
  <c r="F80" i="5" l="1"/>
  <c r="G80" i="5"/>
  <c r="A81" i="5"/>
  <c r="B82" i="5"/>
  <c r="E81" i="5"/>
  <c r="D81" i="5"/>
  <c r="F81" i="5" s="1"/>
  <c r="C81" i="5"/>
  <c r="G80" i="11"/>
  <c r="C81" i="11" s="1"/>
  <c r="F80" i="11"/>
  <c r="D81" i="11"/>
  <c r="B82" i="11"/>
  <c r="E81" i="11"/>
  <c r="A81" i="11"/>
  <c r="A80" i="10"/>
  <c r="C80" i="10"/>
  <c r="B81" i="10"/>
  <c r="E80" i="10"/>
  <c r="D80" i="10"/>
  <c r="F80" i="10" s="1"/>
  <c r="G81" i="5" l="1"/>
  <c r="C82" i="5" s="1"/>
  <c r="G81" i="11"/>
  <c r="C82" i="11" s="1"/>
  <c r="B83" i="5"/>
  <c r="A82" i="5"/>
  <c r="D82" i="5"/>
  <c r="E82" i="5"/>
  <c r="G80" i="10"/>
  <c r="C81" i="10" s="1"/>
  <c r="F81" i="11"/>
  <c r="B83" i="11"/>
  <c r="D82" i="11"/>
  <c r="E82" i="11"/>
  <c r="A82" i="11"/>
  <c r="E81" i="10"/>
  <c r="B82" i="10"/>
  <c r="D81" i="10"/>
  <c r="F81" i="10" s="1"/>
  <c r="A81" i="10"/>
  <c r="G82" i="5" l="1"/>
  <c r="C83" i="5" s="1"/>
  <c r="F82" i="11"/>
  <c r="F82" i="5"/>
  <c r="G82" i="11"/>
  <c r="D83" i="5"/>
  <c r="B84" i="5"/>
  <c r="E83" i="5"/>
  <c r="A83" i="5"/>
  <c r="G81" i="10"/>
  <c r="C82" i="10" s="1"/>
  <c r="G82" i="10" s="1"/>
  <c r="B84" i="11"/>
  <c r="D83" i="11"/>
  <c r="C83" i="11"/>
  <c r="E83" i="11"/>
  <c r="A83" i="11"/>
  <c r="D82" i="10"/>
  <c r="A82" i="10"/>
  <c r="E82" i="10"/>
  <c r="B83" i="10"/>
  <c r="F83" i="5" l="1"/>
  <c r="G83" i="11"/>
  <c r="G83" i="5"/>
  <c r="C84" i="5" s="1"/>
  <c r="F82" i="10"/>
  <c r="D84" i="5"/>
  <c r="A84" i="5"/>
  <c r="E84" i="5"/>
  <c r="B85" i="5"/>
  <c r="F83" i="11"/>
  <c r="E84" i="11"/>
  <c r="A84" i="11"/>
  <c r="B85" i="11"/>
  <c r="D84" i="11"/>
  <c r="F84" i="11" s="1"/>
  <c r="C84" i="11"/>
  <c r="C83" i="10"/>
  <c r="B84" i="10"/>
  <c r="A83" i="10"/>
  <c r="E83" i="10"/>
  <c r="D83" i="10"/>
  <c r="F83" i="10" s="1"/>
  <c r="F84" i="5" l="1"/>
  <c r="G84" i="5"/>
  <c r="C85" i="5" s="1"/>
  <c r="G84" i="11"/>
  <c r="C85" i="11" s="1"/>
  <c r="D85" i="5"/>
  <c r="E85" i="5"/>
  <c r="B86" i="5"/>
  <c r="A85" i="5"/>
  <c r="G83" i="10"/>
  <c r="C84" i="10" s="1"/>
  <c r="G84" i="10" s="1"/>
  <c r="D85" i="11"/>
  <c r="A85" i="11"/>
  <c r="B86" i="11"/>
  <c r="E85" i="11"/>
  <c r="A84" i="10"/>
  <c r="B85" i="10"/>
  <c r="E84" i="10"/>
  <c r="D84" i="10"/>
  <c r="F84" i="10" s="1"/>
  <c r="F85" i="5" l="1"/>
  <c r="G85" i="5"/>
  <c r="C86" i="5" s="1"/>
  <c r="D86" i="5"/>
  <c r="A86" i="5"/>
  <c r="B87" i="5"/>
  <c r="E86" i="5"/>
  <c r="G85" i="11"/>
  <c r="C86" i="11" s="1"/>
  <c r="F85" i="11"/>
  <c r="E86" i="11"/>
  <c r="B87" i="11"/>
  <c r="D86" i="11"/>
  <c r="F86" i="11" s="1"/>
  <c r="A86" i="11"/>
  <c r="A85" i="10"/>
  <c r="D85" i="10"/>
  <c r="B86" i="10"/>
  <c r="E85" i="10"/>
  <c r="C85" i="10"/>
  <c r="G85" i="10" s="1"/>
  <c r="F86" i="5" l="1"/>
  <c r="G86" i="5"/>
  <c r="F85" i="10"/>
  <c r="G86" i="11"/>
  <c r="C87" i="11" s="1"/>
  <c r="B88" i="5"/>
  <c r="E87" i="5"/>
  <c r="C87" i="5"/>
  <c r="D87" i="5"/>
  <c r="F87" i="5" s="1"/>
  <c r="A87" i="5"/>
  <c r="E87" i="11"/>
  <c r="D87" i="11"/>
  <c r="A87" i="11"/>
  <c r="B88" i="11"/>
  <c r="B87" i="10"/>
  <c r="D86" i="10"/>
  <c r="C86" i="10"/>
  <c r="A86" i="10"/>
  <c r="E86" i="10"/>
  <c r="G87" i="5" l="1"/>
  <c r="C88" i="5" s="1"/>
  <c r="G87" i="11"/>
  <c r="C88" i="11" s="1"/>
  <c r="F87" i="11"/>
  <c r="B89" i="5"/>
  <c r="D88" i="5"/>
  <c r="A88" i="5"/>
  <c r="E88" i="5"/>
  <c r="G86" i="10"/>
  <c r="C87" i="10" s="1"/>
  <c r="G87" i="10" s="1"/>
  <c r="F86" i="10"/>
  <c r="B89" i="11"/>
  <c r="E88" i="11"/>
  <c r="D88" i="11"/>
  <c r="A88" i="11"/>
  <c r="B88" i="10"/>
  <c r="D87" i="10"/>
  <c r="E87" i="10"/>
  <c r="A87" i="10"/>
  <c r="F88" i="5" l="1"/>
  <c r="G88" i="5"/>
  <c r="C89" i="5" s="1"/>
  <c r="F87" i="10"/>
  <c r="F88" i="11"/>
  <c r="G88" i="11"/>
  <c r="C89" i="11" s="1"/>
  <c r="A89" i="5"/>
  <c r="D89" i="5"/>
  <c r="B90" i="5"/>
  <c r="E89" i="5"/>
  <c r="E89" i="11"/>
  <c r="D89" i="11"/>
  <c r="F89" i="11" s="1"/>
  <c r="B90" i="11"/>
  <c r="A89" i="11"/>
  <c r="B89" i="10"/>
  <c r="C88" i="10"/>
  <c r="E88" i="10"/>
  <c r="D88" i="10"/>
  <c r="F88" i="10" s="1"/>
  <c r="A88" i="10"/>
  <c r="F89" i="5" l="1"/>
  <c r="G89" i="5"/>
  <c r="G89" i="11"/>
  <c r="C90" i="11" s="1"/>
  <c r="C90" i="5"/>
  <c r="B91" i="5"/>
  <c r="A90" i="5"/>
  <c r="D90" i="5"/>
  <c r="E90" i="5"/>
  <c r="G90" i="5" s="1"/>
  <c r="G88" i="10"/>
  <c r="C89" i="10" s="1"/>
  <c r="A90" i="11"/>
  <c r="E90" i="11"/>
  <c r="D90" i="11"/>
  <c r="B91" i="11"/>
  <c r="E89" i="10"/>
  <c r="D89" i="10"/>
  <c r="F89" i="10" s="1"/>
  <c r="A89" i="10"/>
  <c r="B90" i="10"/>
  <c r="F90" i="5" l="1"/>
  <c r="E91" i="5"/>
  <c r="C91" i="5"/>
  <c r="A91" i="5"/>
  <c r="B92" i="5"/>
  <c r="D91" i="5"/>
  <c r="G89" i="10"/>
  <c r="C90" i="10" s="1"/>
  <c r="G90" i="11"/>
  <c r="C91" i="11" s="1"/>
  <c r="F90" i="11"/>
  <c r="A91" i="11"/>
  <c r="E91" i="11"/>
  <c r="D91" i="11"/>
  <c r="B92" i="11"/>
  <c r="E90" i="10"/>
  <c r="B91" i="10"/>
  <c r="D90" i="10"/>
  <c r="F90" i="10" s="1"/>
  <c r="A90" i="10"/>
  <c r="F91" i="5" l="1"/>
  <c r="G91" i="5"/>
  <c r="G91" i="11"/>
  <c r="F91" i="11"/>
  <c r="D92" i="5"/>
  <c r="E92" i="5"/>
  <c r="F92" i="5" s="1"/>
  <c r="C92" i="5"/>
  <c r="A92" i="5"/>
  <c r="B93" i="5"/>
  <c r="G90" i="10"/>
  <c r="C91" i="10" s="1"/>
  <c r="A92" i="11"/>
  <c r="E92" i="11"/>
  <c r="C92" i="11"/>
  <c r="B93" i="11"/>
  <c r="D92" i="11"/>
  <c r="E91" i="10"/>
  <c r="B92" i="10"/>
  <c r="A91" i="10"/>
  <c r="D91" i="10"/>
  <c r="F91" i="10" s="1"/>
  <c r="G92" i="5" l="1"/>
  <c r="C93" i="5" s="1"/>
  <c r="G92" i="11"/>
  <c r="C93" i="11" s="1"/>
  <c r="F92" i="11"/>
  <c r="D93" i="5"/>
  <c r="E93" i="5"/>
  <c r="B94" i="5"/>
  <c r="A93" i="5"/>
  <c r="G91" i="10"/>
  <c r="C92" i="10" s="1"/>
  <c r="G92" i="10" s="1"/>
  <c r="D93" i="11"/>
  <c r="E93" i="11"/>
  <c r="B94" i="11"/>
  <c r="A93" i="11"/>
  <c r="E92" i="10"/>
  <c r="D92" i="10"/>
  <c r="F92" i="10" s="1"/>
  <c r="A92" i="10"/>
  <c r="B93" i="10"/>
  <c r="F93" i="5" l="1"/>
  <c r="G93" i="5"/>
  <c r="G93" i="11"/>
  <c r="C94" i="11" s="1"/>
  <c r="D94" i="5"/>
  <c r="A94" i="5"/>
  <c r="C94" i="5"/>
  <c r="B95" i="5"/>
  <c r="E94" i="5"/>
  <c r="F94" i="5" s="1"/>
  <c r="F93" i="11"/>
  <c r="B95" i="11"/>
  <c r="D94" i="11"/>
  <c r="A94" i="11"/>
  <c r="E94" i="11"/>
  <c r="C93" i="10"/>
  <c r="D93" i="10"/>
  <c r="E93" i="10"/>
  <c r="B94" i="10"/>
  <c r="A93" i="10"/>
  <c r="G94" i="5" l="1"/>
  <c r="C95" i="5" s="1"/>
  <c r="F94" i="11"/>
  <c r="A95" i="5"/>
  <c r="D95" i="5"/>
  <c r="B96" i="5"/>
  <c r="E95" i="5"/>
  <c r="F93" i="10"/>
  <c r="G93" i="10"/>
  <c r="C94" i="10" s="1"/>
  <c r="G94" i="11"/>
  <c r="C95" i="11" s="1"/>
  <c r="B96" i="11"/>
  <c r="D95" i="11"/>
  <c r="E95" i="11"/>
  <c r="A95" i="11"/>
  <c r="B95" i="10"/>
  <c r="A94" i="10"/>
  <c r="E94" i="10"/>
  <c r="D94" i="10"/>
  <c r="G95" i="5" l="1"/>
  <c r="C96" i="5" s="1"/>
  <c r="F95" i="5"/>
  <c r="G95" i="11"/>
  <c r="C96" i="11" s="1"/>
  <c r="B97" i="5"/>
  <c r="A96" i="5"/>
  <c r="D96" i="5"/>
  <c r="E96" i="5"/>
  <c r="G94" i="10"/>
  <c r="C95" i="10" s="1"/>
  <c r="F94" i="10"/>
  <c r="F95" i="11"/>
  <c r="A96" i="11"/>
  <c r="D96" i="11"/>
  <c r="B97" i="11"/>
  <c r="E96" i="11"/>
  <c r="A95" i="10"/>
  <c r="D95" i="10"/>
  <c r="E95" i="10"/>
  <c r="B96" i="10"/>
  <c r="F96" i="5" l="1"/>
  <c r="G96" i="5"/>
  <c r="C97" i="5" s="1"/>
  <c r="E97" i="5"/>
  <c r="D97" i="5"/>
  <c r="F97" i="5" s="1"/>
  <c r="B98" i="5"/>
  <c r="A97" i="5"/>
  <c r="G95" i="10"/>
  <c r="C96" i="10" s="1"/>
  <c r="F95" i="10"/>
  <c r="G96" i="11"/>
  <c r="C97" i="11" s="1"/>
  <c r="F96" i="11"/>
  <c r="B98" i="11"/>
  <c r="D97" i="11"/>
  <c r="E97" i="11"/>
  <c r="A97" i="11"/>
  <c r="A96" i="10"/>
  <c r="B97" i="10"/>
  <c r="E96" i="10"/>
  <c r="D96" i="10"/>
  <c r="G97" i="5" l="1"/>
  <c r="C98" i="5" s="1"/>
  <c r="G97" i="11"/>
  <c r="C98" i="11" s="1"/>
  <c r="F97" i="11"/>
  <c r="B99" i="5"/>
  <c r="A98" i="5"/>
  <c r="E98" i="5"/>
  <c r="D98" i="5"/>
  <c r="F98" i="5" s="1"/>
  <c r="G96" i="10"/>
  <c r="C97" i="10" s="1"/>
  <c r="F96" i="10"/>
  <c r="E98" i="11"/>
  <c r="B99" i="11"/>
  <c r="D98" i="11"/>
  <c r="A98" i="11"/>
  <c r="A97" i="10"/>
  <c r="D97" i="10"/>
  <c r="B98" i="10"/>
  <c r="E97" i="10"/>
  <c r="G98" i="5" l="1"/>
  <c r="C99" i="5" s="1"/>
  <c r="F98" i="11"/>
  <c r="G98" i="11"/>
  <c r="C99" i="11" s="1"/>
  <c r="A99" i="5"/>
  <c r="D99" i="5"/>
  <c r="E99" i="5"/>
  <c r="B100" i="5"/>
  <c r="G97" i="10"/>
  <c r="C98" i="10" s="1"/>
  <c r="F97" i="10"/>
  <c r="E99" i="11"/>
  <c r="B100" i="11"/>
  <c r="D99" i="11"/>
  <c r="A99" i="11"/>
  <c r="D98" i="10"/>
  <c r="A98" i="10"/>
  <c r="E98" i="10"/>
  <c r="B99" i="10"/>
  <c r="G99" i="5" l="1"/>
  <c r="F99" i="11"/>
  <c r="F99" i="5"/>
  <c r="G99" i="11"/>
  <c r="A100" i="5"/>
  <c r="E100" i="5"/>
  <c r="B101" i="5"/>
  <c r="D100" i="5"/>
  <c r="C100" i="5"/>
  <c r="G98" i="10"/>
  <c r="C99" i="10" s="1"/>
  <c r="F98" i="10"/>
  <c r="C100" i="11"/>
  <c r="B101" i="11"/>
  <c r="D100" i="11"/>
  <c r="A100" i="11"/>
  <c r="E100" i="11"/>
  <c r="B100" i="10"/>
  <c r="D99" i="10"/>
  <c r="A99" i="10"/>
  <c r="E99" i="10"/>
  <c r="F99" i="10" s="1"/>
  <c r="F100" i="5" l="1"/>
  <c r="G100" i="5"/>
  <c r="C101" i="5" s="1"/>
  <c r="G100" i="11"/>
  <c r="C101" i="11" s="1"/>
  <c r="E101" i="5"/>
  <c r="D101" i="5"/>
  <c r="F101" i="5" s="1"/>
  <c r="A101" i="5"/>
  <c r="B102" i="5"/>
  <c r="G99" i="10"/>
  <c r="C100" i="10" s="1"/>
  <c r="F100" i="11"/>
  <c r="E101" i="11"/>
  <c r="A101" i="11"/>
  <c r="B102" i="11"/>
  <c r="D101" i="11"/>
  <c r="B101" i="10"/>
  <c r="A100" i="10"/>
  <c r="E100" i="10"/>
  <c r="D100" i="10"/>
  <c r="F100" i="10" s="1"/>
  <c r="G101" i="5" l="1"/>
  <c r="C102" i="5" s="1"/>
  <c r="G101" i="11"/>
  <c r="C102" i="11" s="1"/>
  <c r="E102" i="5"/>
  <c r="D102" i="5"/>
  <c r="F102" i="5" s="1"/>
  <c r="B103" i="5"/>
  <c r="A102" i="5"/>
  <c r="G100" i="10"/>
  <c r="C101" i="10" s="1"/>
  <c r="G101" i="10" s="1"/>
  <c r="F101" i="11"/>
  <c r="A102" i="11"/>
  <c r="B103" i="11"/>
  <c r="E102" i="11"/>
  <c r="D102" i="11"/>
  <c r="A101" i="10"/>
  <c r="B102" i="10"/>
  <c r="E101" i="10"/>
  <c r="D101" i="10"/>
  <c r="F101" i="10" s="1"/>
  <c r="G102" i="5" l="1"/>
  <c r="C103" i="5" s="1"/>
  <c r="F102" i="11"/>
  <c r="G102" i="11"/>
  <c r="C103" i="11" s="1"/>
  <c r="B104" i="5"/>
  <c r="E103" i="5"/>
  <c r="A103" i="5"/>
  <c r="D103" i="5"/>
  <c r="F103" i="5" s="1"/>
  <c r="A103" i="11"/>
  <c r="E103" i="11"/>
  <c r="D103" i="11"/>
  <c r="F103" i="11" s="1"/>
  <c r="B104" i="11"/>
  <c r="B103" i="10"/>
  <c r="A102" i="10"/>
  <c r="D102" i="10"/>
  <c r="C102" i="10"/>
  <c r="E102" i="10"/>
  <c r="G103" i="5" l="1"/>
  <c r="C104" i="5" s="1"/>
  <c r="G103" i="11"/>
  <c r="D104" i="5"/>
  <c r="A104" i="5"/>
  <c r="E104" i="5"/>
  <c r="B105" i="5"/>
  <c r="G102" i="10"/>
  <c r="C103" i="10" s="1"/>
  <c r="G103" i="10" s="1"/>
  <c r="F102" i="10"/>
  <c r="C104" i="11"/>
  <c r="A104" i="11"/>
  <c r="B105" i="11"/>
  <c r="E104" i="11"/>
  <c r="D104" i="11"/>
  <c r="E103" i="10"/>
  <c r="B104" i="10"/>
  <c r="A103" i="10"/>
  <c r="D103" i="10"/>
  <c r="F103" i="10" s="1"/>
  <c r="F104" i="5" l="1"/>
  <c r="G104" i="5"/>
  <c r="C105" i="5" s="1"/>
  <c r="F104" i="11"/>
  <c r="G104" i="11"/>
  <c r="C105" i="11" s="1"/>
  <c r="B106" i="5"/>
  <c r="E105" i="5"/>
  <c r="D105" i="5"/>
  <c r="A105" i="5"/>
  <c r="D105" i="11"/>
  <c r="A105" i="11"/>
  <c r="B106" i="11"/>
  <c r="E105" i="11"/>
  <c r="E104" i="10"/>
  <c r="B105" i="10"/>
  <c r="A104" i="10"/>
  <c r="D104" i="10"/>
  <c r="F104" i="10" s="1"/>
  <c r="C104" i="10"/>
  <c r="G104" i="10" s="1"/>
  <c r="F105" i="5" l="1"/>
  <c r="G105" i="5"/>
  <c r="C106" i="5" s="1"/>
  <c r="F105" i="11"/>
  <c r="A106" i="5"/>
  <c r="B107" i="5"/>
  <c r="E106" i="5"/>
  <c r="D106" i="5"/>
  <c r="G105" i="11"/>
  <c r="C106" i="11" s="1"/>
  <c r="B107" i="11"/>
  <c r="D106" i="11"/>
  <c r="A106" i="11"/>
  <c r="E106" i="11"/>
  <c r="C105" i="10"/>
  <c r="B106" i="10"/>
  <c r="E105" i="10"/>
  <c r="G105" i="10" s="1"/>
  <c r="A105" i="10"/>
  <c r="D105" i="10"/>
  <c r="F105" i="10" s="1"/>
  <c r="F106" i="5" l="1"/>
  <c r="G106" i="5"/>
  <c r="F106" i="11"/>
  <c r="D107" i="5"/>
  <c r="B108" i="5"/>
  <c r="A107" i="5"/>
  <c r="E107" i="5"/>
  <c r="F107" i="5" s="1"/>
  <c r="C107" i="5"/>
  <c r="G106" i="11"/>
  <c r="C107" i="11" s="1"/>
  <c r="B108" i="11"/>
  <c r="A107" i="11"/>
  <c r="E107" i="11"/>
  <c r="D107" i="11"/>
  <c r="C106" i="10"/>
  <c r="A106" i="10"/>
  <c r="B107" i="10"/>
  <c r="D106" i="10"/>
  <c r="E106" i="10"/>
  <c r="G106" i="10" s="1"/>
  <c r="G107" i="5" l="1"/>
  <c r="C108" i="5" s="1"/>
  <c r="F106" i="10"/>
  <c r="F107" i="11"/>
  <c r="G107" i="11"/>
  <c r="C108" i="11" s="1"/>
  <c r="D108" i="5"/>
  <c r="B109" i="5"/>
  <c r="A108" i="5"/>
  <c r="E108" i="5"/>
  <c r="D108" i="11"/>
  <c r="A108" i="11"/>
  <c r="B109" i="11"/>
  <c r="E108" i="11"/>
  <c r="A107" i="10"/>
  <c r="C107" i="10"/>
  <c r="B108" i="10"/>
  <c r="E107" i="10"/>
  <c r="G107" i="10" s="1"/>
  <c r="D107" i="10"/>
  <c r="F107" i="10" s="1"/>
  <c r="G108" i="5" l="1"/>
  <c r="C109" i="5" s="1"/>
  <c r="F108" i="5"/>
  <c r="F108" i="11"/>
  <c r="G108" i="11"/>
  <c r="C109" i="11" s="1"/>
  <c r="D109" i="5"/>
  <c r="E109" i="5"/>
  <c r="F109" i="5" s="1"/>
  <c r="A109" i="5"/>
  <c r="B110" i="5"/>
  <c r="B110" i="11"/>
  <c r="D109" i="11"/>
  <c r="A109" i="11"/>
  <c r="E109" i="11"/>
  <c r="A108" i="10"/>
  <c r="C108" i="10"/>
  <c r="B109" i="10"/>
  <c r="E108" i="10"/>
  <c r="G108" i="10" s="1"/>
  <c r="D108" i="10"/>
  <c r="F108" i="10" s="1"/>
  <c r="G109" i="5" l="1"/>
  <c r="C110" i="5" s="1"/>
  <c r="D110" i="5"/>
  <c r="B111" i="5"/>
  <c r="E110" i="5"/>
  <c r="A110" i="5"/>
  <c r="F109" i="11"/>
  <c r="G109" i="11"/>
  <c r="C110" i="11" s="1"/>
  <c r="E110" i="11"/>
  <c r="D110" i="11"/>
  <c r="F110" i="11" s="1"/>
  <c r="A110" i="11"/>
  <c r="B111" i="11"/>
  <c r="C109" i="10"/>
  <c r="B110" i="10"/>
  <c r="D109" i="10"/>
  <c r="A109" i="10"/>
  <c r="E109" i="10"/>
  <c r="G110" i="5" l="1"/>
  <c r="C111" i="5" s="1"/>
  <c r="F110" i="5"/>
  <c r="G110" i="11"/>
  <c r="C111" i="11" s="1"/>
  <c r="A111" i="5"/>
  <c r="E111" i="5"/>
  <c r="D111" i="5"/>
  <c r="F111" i="5" s="1"/>
  <c r="B112" i="5"/>
  <c r="F109" i="10"/>
  <c r="G109" i="10"/>
  <c r="C110" i="10" s="1"/>
  <c r="G110" i="10" s="1"/>
  <c r="E111" i="11"/>
  <c r="B112" i="11"/>
  <c r="D111" i="11"/>
  <c r="A111" i="11"/>
  <c r="D110" i="10"/>
  <c r="E110" i="10"/>
  <c r="B111" i="10"/>
  <c r="F110" i="10"/>
  <c r="A110" i="10"/>
  <c r="G111" i="5" l="1"/>
  <c r="C112" i="5" s="1"/>
  <c r="G111" i="11"/>
  <c r="F111" i="11"/>
  <c r="A112" i="5"/>
  <c r="E112" i="5"/>
  <c r="B113" i="5"/>
  <c r="D112" i="5"/>
  <c r="C112" i="11"/>
  <c r="E112" i="11"/>
  <c r="A112" i="11"/>
  <c r="B113" i="11"/>
  <c r="D112" i="11"/>
  <c r="B112" i="10"/>
  <c r="D111" i="10"/>
  <c r="C111" i="10"/>
  <c r="A111" i="10"/>
  <c r="E111" i="10"/>
  <c r="G112" i="5" l="1"/>
  <c r="C113" i="5" s="1"/>
  <c r="F112" i="5"/>
  <c r="G112" i="11"/>
  <c r="F112" i="11"/>
  <c r="A113" i="5"/>
  <c r="D113" i="5"/>
  <c r="E113" i="5"/>
  <c r="B114" i="5"/>
  <c r="G111" i="10"/>
  <c r="C112" i="10" s="1"/>
  <c r="G112" i="10" s="1"/>
  <c r="F111" i="10"/>
  <c r="C113" i="11"/>
  <c r="B114" i="11"/>
  <c r="D113" i="11"/>
  <c r="E113" i="11"/>
  <c r="A113" i="11"/>
  <c r="B113" i="10"/>
  <c r="E112" i="10"/>
  <c r="D112" i="10"/>
  <c r="F112" i="10" s="1"/>
  <c r="A112" i="10"/>
  <c r="F113" i="5" l="1"/>
  <c r="G113" i="5"/>
  <c r="C114" i="5" s="1"/>
  <c r="G113" i="11"/>
  <c r="A114" i="5"/>
  <c r="B115" i="5"/>
  <c r="E114" i="5"/>
  <c r="D114" i="5"/>
  <c r="F114" i="5" s="1"/>
  <c r="F113" i="11"/>
  <c r="A114" i="11"/>
  <c r="E114" i="11"/>
  <c r="C114" i="11"/>
  <c r="B115" i="11"/>
  <c r="D114" i="11"/>
  <c r="D113" i="10"/>
  <c r="B114" i="10"/>
  <c r="A113" i="10"/>
  <c r="E113" i="10"/>
  <c r="C113" i="10"/>
  <c r="G113" i="10" s="1"/>
  <c r="G114" i="5" l="1"/>
  <c r="C115" i="5" s="1"/>
  <c r="G114" i="11"/>
  <c r="F114" i="11"/>
  <c r="B116" i="5"/>
  <c r="D115" i="5"/>
  <c r="E115" i="5"/>
  <c r="A115" i="5"/>
  <c r="F113" i="10"/>
  <c r="A115" i="11"/>
  <c r="C115" i="11"/>
  <c r="B116" i="11"/>
  <c r="D115" i="11"/>
  <c r="E115" i="11"/>
  <c r="E114" i="10"/>
  <c r="D114" i="10"/>
  <c r="F114" i="10" s="1"/>
  <c r="C114" i="10"/>
  <c r="G114" i="10" s="1"/>
  <c r="A114" i="10"/>
  <c r="B115" i="10"/>
  <c r="G115" i="5" l="1"/>
  <c r="C116" i="5" s="1"/>
  <c r="F115" i="5"/>
  <c r="F115" i="11"/>
  <c r="G115" i="11"/>
  <c r="A116" i="5"/>
  <c r="D116" i="5"/>
  <c r="E116" i="5"/>
  <c r="B117" i="5"/>
  <c r="A116" i="11"/>
  <c r="D116" i="11"/>
  <c r="C116" i="11"/>
  <c r="B117" i="11"/>
  <c r="E116" i="11"/>
  <c r="E115" i="10"/>
  <c r="D115" i="10"/>
  <c r="A115" i="10"/>
  <c r="B116" i="10"/>
  <c r="C115" i="10"/>
  <c r="G115" i="10" s="1"/>
  <c r="F115" i="10"/>
  <c r="G116" i="5" l="1"/>
  <c r="F116" i="5"/>
  <c r="C117" i="5"/>
  <c r="E117" i="5"/>
  <c r="G117" i="5" s="1"/>
  <c r="A117" i="5"/>
  <c r="D117" i="5"/>
  <c r="F117" i="5" s="1"/>
  <c r="B118" i="5"/>
  <c r="G116" i="11"/>
  <c r="C117" i="11" s="1"/>
  <c r="F116" i="11"/>
  <c r="D117" i="11"/>
  <c r="E117" i="11"/>
  <c r="B118" i="11"/>
  <c r="A117" i="11"/>
  <c r="E116" i="10"/>
  <c r="D116" i="10"/>
  <c r="F116" i="10" s="1"/>
  <c r="C116" i="10"/>
  <c r="G116" i="10" s="1"/>
  <c r="A116" i="10"/>
  <c r="B117" i="10"/>
  <c r="A118" i="5" l="1"/>
  <c r="E118" i="5"/>
  <c r="B119" i="5"/>
  <c r="D118" i="5"/>
  <c r="F118" i="5" s="1"/>
  <c r="C118" i="5"/>
  <c r="G117" i="11"/>
  <c r="C118" i="11" s="1"/>
  <c r="F117" i="11"/>
  <c r="B119" i="11"/>
  <c r="D118" i="11"/>
  <c r="E118" i="11"/>
  <c r="A118" i="11"/>
  <c r="C117" i="10"/>
  <c r="E117" i="10"/>
  <c r="G117" i="10" s="1"/>
  <c r="B118" i="10"/>
  <c r="D117" i="10"/>
  <c r="F117" i="10" s="1"/>
  <c r="A117" i="10"/>
  <c r="G118" i="5" l="1"/>
  <c r="C119" i="5" s="1"/>
  <c r="E119" i="5"/>
  <c r="A119" i="5"/>
  <c r="B120" i="5"/>
  <c r="D119" i="5"/>
  <c r="F119" i="5" s="1"/>
  <c r="G118" i="11"/>
  <c r="C119" i="11" s="1"/>
  <c r="F118" i="11"/>
  <c r="E119" i="11"/>
  <c r="A119" i="11"/>
  <c r="D119" i="11"/>
  <c r="B120" i="11"/>
  <c r="C118" i="10"/>
  <c r="E118" i="10"/>
  <c r="G118" i="10" s="1"/>
  <c r="D118" i="10"/>
  <c r="F118" i="10" s="1"/>
  <c r="A118" i="10"/>
  <c r="B119" i="10"/>
  <c r="G119" i="5" l="1"/>
  <c r="C120" i="5" s="1"/>
  <c r="G119" i="11"/>
  <c r="F119" i="11"/>
  <c r="B121" i="5"/>
  <c r="A120" i="5"/>
  <c r="D120" i="5"/>
  <c r="E120" i="5"/>
  <c r="B121" i="11"/>
  <c r="D120" i="11"/>
  <c r="E120" i="11"/>
  <c r="C120" i="11"/>
  <c r="A120" i="11"/>
  <c r="A119" i="10"/>
  <c r="E119" i="10"/>
  <c r="B120" i="10"/>
  <c r="D119" i="10"/>
  <c r="F119" i="10" s="1"/>
  <c r="C119" i="10"/>
  <c r="G119" i="10" s="1"/>
  <c r="F120" i="11" l="1"/>
  <c r="F120" i="5"/>
  <c r="G120" i="5"/>
  <c r="C121" i="5" s="1"/>
  <c r="B122" i="5"/>
  <c r="A121" i="5"/>
  <c r="E121" i="5"/>
  <c r="D121" i="5"/>
  <c r="F121" i="5" s="1"/>
  <c r="G120" i="11"/>
  <c r="C121" i="11" s="1"/>
  <c r="E121" i="11"/>
  <c r="D121" i="11"/>
  <c r="F121" i="11" s="1"/>
  <c r="A121" i="11"/>
  <c r="B122" i="11"/>
  <c r="A120" i="10"/>
  <c r="E120" i="10"/>
  <c r="D120" i="10"/>
  <c r="F120" i="10" s="1"/>
  <c r="B121" i="10"/>
  <c r="C120" i="10"/>
  <c r="G120" i="10" s="1"/>
  <c r="G121" i="5" l="1"/>
  <c r="G121" i="11"/>
  <c r="C122" i="11" s="1"/>
  <c r="D122" i="5"/>
  <c r="E122" i="5"/>
  <c r="F122" i="5" s="1"/>
  <c r="C122" i="5"/>
  <c r="B123" i="5"/>
  <c r="A122" i="5"/>
  <c r="E122" i="11"/>
  <c r="B123" i="11"/>
  <c r="D122" i="11"/>
  <c r="F122" i="11" s="1"/>
  <c r="A122" i="11"/>
  <c r="E121" i="10"/>
  <c r="B122" i="10"/>
  <c r="D121" i="10"/>
  <c r="F121" i="10" s="1"/>
  <c r="C121" i="10"/>
  <c r="G121" i="10" s="1"/>
  <c r="A121" i="10"/>
  <c r="G122" i="5" l="1"/>
  <c r="G122" i="11"/>
  <c r="B124" i="5"/>
  <c r="C123" i="5"/>
  <c r="D123" i="5"/>
  <c r="E123" i="5"/>
  <c r="G123" i="5" s="1"/>
  <c r="A123" i="5"/>
  <c r="C123" i="11"/>
  <c r="D123" i="11"/>
  <c r="E123" i="11"/>
  <c r="G123" i="11" s="1"/>
  <c r="B124" i="11"/>
  <c r="A123" i="11"/>
  <c r="D122" i="10"/>
  <c r="E122" i="10"/>
  <c r="B123" i="10"/>
  <c r="C122" i="10"/>
  <c r="A122" i="10"/>
  <c r="F123" i="5" l="1"/>
  <c r="E124" i="5"/>
  <c r="B125" i="5"/>
  <c r="C124" i="5"/>
  <c r="D124" i="5"/>
  <c r="F124" i="5" s="1"/>
  <c r="A124" i="5"/>
  <c r="G122" i="10"/>
  <c r="C123" i="10" s="1"/>
  <c r="F122" i="10"/>
  <c r="F123" i="11"/>
  <c r="C124" i="11"/>
  <c r="E124" i="11"/>
  <c r="G124" i="11" s="1"/>
  <c r="D124" i="11"/>
  <c r="B125" i="11"/>
  <c r="A124" i="11"/>
  <c r="B124" i="10"/>
  <c r="D123" i="10"/>
  <c r="E123" i="10"/>
  <c r="A123" i="10"/>
  <c r="G124" i="5" l="1"/>
  <c r="C125" i="5" s="1"/>
  <c r="F123" i="10"/>
  <c r="F124" i="11"/>
  <c r="D125" i="5"/>
  <c r="E125" i="5"/>
  <c r="B126" i="5"/>
  <c r="A125" i="5"/>
  <c r="G123" i="10"/>
  <c r="C124" i="10" s="1"/>
  <c r="G124" i="10" s="1"/>
  <c r="A125" i="11"/>
  <c r="D125" i="11"/>
  <c r="C125" i="11"/>
  <c r="E125" i="11"/>
  <c r="B126" i="11"/>
  <c r="B125" i="10"/>
  <c r="E124" i="10"/>
  <c r="D124" i="10"/>
  <c r="F124" i="10" s="1"/>
  <c r="A124" i="10"/>
  <c r="G125" i="5" l="1"/>
  <c r="C126" i="5" s="1"/>
  <c r="F125" i="5"/>
  <c r="G125" i="11"/>
  <c r="C126" i="11" s="1"/>
  <c r="B127" i="5"/>
  <c r="A126" i="5"/>
  <c r="D126" i="5"/>
  <c r="E126" i="5"/>
  <c r="F125" i="11"/>
  <c r="A126" i="11"/>
  <c r="E126" i="11"/>
  <c r="D126" i="11"/>
  <c r="B127" i="11"/>
  <c r="D125" i="10"/>
  <c r="C125" i="10"/>
  <c r="A125" i="10"/>
  <c r="B126" i="10"/>
  <c r="E125" i="10"/>
  <c r="F126" i="11" l="1"/>
  <c r="F126" i="5"/>
  <c r="G126" i="5"/>
  <c r="G126" i="11"/>
  <c r="C127" i="11" s="1"/>
  <c r="B128" i="5"/>
  <c r="A127" i="5"/>
  <c r="D127" i="5"/>
  <c r="C127" i="5"/>
  <c r="E127" i="5"/>
  <c r="G125" i="10"/>
  <c r="C126" i="10" s="1"/>
  <c r="F125" i="10"/>
  <c r="D127" i="11"/>
  <c r="B128" i="11"/>
  <c r="E127" i="11"/>
  <c r="A127" i="11"/>
  <c r="B127" i="10"/>
  <c r="E126" i="10"/>
  <c r="D126" i="10"/>
  <c r="F126" i="10" s="1"/>
  <c r="A126" i="10"/>
  <c r="G127" i="5" l="1"/>
  <c r="F127" i="5"/>
  <c r="A128" i="5"/>
  <c r="E128" i="5"/>
  <c r="C128" i="5"/>
  <c r="D128" i="5"/>
  <c r="F128" i="5" s="1"/>
  <c r="B129" i="5"/>
  <c r="G126" i="10"/>
  <c r="C127" i="10" s="1"/>
  <c r="G127" i="10" s="1"/>
  <c r="G127" i="11"/>
  <c r="C128" i="11" s="1"/>
  <c r="F127" i="11"/>
  <c r="D128" i="11"/>
  <c r="E128" i="11"/>
  <c r="A128" i="11"/>
  <c r="B129" i="11"/>
  <c r="E127" i="10"/>
  <c r="A127" i="10"/>
  <c r="B128" i="10"/>
  <c r="D127" i="10"/>
  <c r="G128" i="5" l="1"/>
  <c r="G128" i="11"/>
  <c r="C129" i="11" s="1"/>
  <c r="A129" i="5"/>
  <c r="E129" i="5"/>
  <c r="D129" i="5"/>
  <c r="F129" i="5" s="1"/>
  <c r="B130" i="5"/>
  <c r="C129" i="5"/>
  <c r="F127" i="10"/>
  <c r="F128" i="11"/>
  <c r="B130" i="11"/>
  <c r="D129" i="11"/>
  <c r="E129" i="11"/>
  <c r="A129" i="11"/>
  <c r="E128" i="10"/>
  <c r="B129" i="10"/>
  <c r="C128" i="10"/>
  <c r="D128" i="10"/>
  <c r="F128" i="10" s="1"/>
  <c r="A128" i="10"/>
  <c r="G129" i="5" l="1"/>
  <c r="C130" i="5" s="1"/>
  <c r="G129" i="11"/>
  <c r="A130" i="5"/>
  <c r="B131" i="5"/>
  <c r="E130" i="5"/>
  <c r="D130" i="5"/>
  <c r="F130" i="5" s="1"/>
  <c r="G128" i="10"/>
  <c r="C129" i="10" s="1"/>
  <c r="G129" i="10" s="1"/>
  <c r="F129" i="11"/>
  <c r="B131" i="11"/>
  <c r="E130" i="11"/>
  <c r="A130" i="11"/>
  <c r="C130" i="11"/>
  <c r="D130" i="11"/>
  <c r="E129" i="10"/>
  <c r="A129" i="10"/>
  <c r="D129" i="10"/>
  <c r="F129" i="10" s="1"/>
  <c r="B130" i="10"/>
  <c r="G130" i="5" l="1"/>
  <c r="C131" i="5" s="1"/>
  <c r="F130" i="11"/>
  <c r="G130" i="11"/>
  <c r="E131" i="5"/>
  <c r="B132" i="5"/>
  <c r="D131" i="5"/>
  <c r="F131" i="5" s="1"/>
  <c r="A131" i="5"/>
  <c r="E131" i="11"/>
  <c r="D131" i="11"/>
  <c r="F131" i="11" s="1"/>
  <c r="A131" i="11"/>
  <c r="B132" i="11"/>
  <c r="C131" i="11"/>
  <c r="C130" i="10"/>
  <c r="A130" i="10"/>
  <c r="B131" i="10"/>
  <c r="E130" i="10"/>
  <c r="G130" i="10" s="1"/>
  <c r="D130" i="10"/>
  <c r="F130" i="10" s="1"/>
  <c r="G131" i="5" l="1"/>
  <c r="C132" i="5" s="1"/>
  <c r="G131" i="11"/>
  <c r="E132" i="5"/>
  <c r="D132" i="5"/>
  <c r="F132" i="5" s="1"/>
  <c r="A132" i="5"/>
  <c r="B133" i="5"/>
  <c r="A132" i="11"/>
  <c r="E132" i="11"/>
  <c r="B133" i="11"/>
  <c r="D132" i="11"/>
  <c r="F132" i="11" s="1"/>
  <c r="C132" i="11"/>
  <c r="C131" i="10"/>
  <c r="A131" i="10"/>
  <c r="E131" i="10"/>
  <c r="G131" i="10" s="1"/>
  <c r="D131" i="10"/>
  <c r="F131" i="10" s="1"/>
  <c r="B132" i="10"/>
  <c r="G132" i="5" l="1"/>
  <c r="G132" i="11"/>
  <c r="D133" i="5"/>
  <c r="E133" i="5"/>
  <c r="F133" i="5" s="1"/>
  <c r="A133" i="5"/>
  <c r="B134" i="5"/>
  <c r="C133" i="5"/>
  <c r="E133" i="11"/>
  <c r="D133" i="11"/>
  <c r="F133" i="11" s="1"/>
  <c r="B134" i="11"/>
  <c r="A133" i="11"/>
  <c r="C133" i="11"/>
  <c r="A132" i="10"/>
  <c r="C132" i="10"/>
  <c r="E132" i="10"/>
  <c r="B133" i="10"/>
  <c r="D132" i="10"/>
  <c r="F132" i="10" s="1"/>
  <c r="G133" i="5" l="1"/>
  <c r="C134" i="5" s="1"/>
  <c r="G133" i="11"/>
  <c r="E134" i="5"/>
  <c r="A134" i="5"/>
  <c r="D134" i="5"/>
  <c r="F134" i="5" s="1"/>
  <c r="B135" i="5"/>
  <c r="G132" i="10"/>
  <c r="C133" i="10" s="1"/>
  <c r="E134" i="11"/>
  <c r="A134" i="11"/>
  <c r="C134" i="11"/>
  <c r="G134" i="11" s="1"/>
  <c r="D134" i="11"/>
  <c r="B135" i="11"/>
  <c r="A133" i="10"/>
  <c r="E133" i="10"/>
  <c r="D133" i="10"/>
  <c r="F133" i="10" s="1"/>
  <c r="B134" i="10"/>
  <c r="G134" i="5" l="1"/>
  <c r="C135" i="5" s="1"/>
  <c r="F134" i="11"/>
  <c r="B136" i="5"/>
  <c r="A135" i="5"/>
  <c r="D135" i="5"/>
  <c r="E135" i="5"/>
  <c r="G133" i="10"/>
  <c r="C134" i="10" s="1"/>
  <c r="C135" i="11"/>
  <c r="F135" i="11"/>
  <c r="E135" i="11"/>
  <c r="B136" i="11"/>
  <c r="G135" i="11"/>
  <c r="D135" i="11"/>
  <c r="A135" i="11"/>
  <c r="D134" i="10"/>
  <c r="E134" i="10"/>
  <c r="B135" i="10"/>
  <c r="A134" i="10"/>
  <c r="G135" i="5" l="1"/>
  <c r="C136" i="5" s="1"/>
  <c r="F135" i="5"/>
  <c r="F134" i="10"/>
  <c r="D136" i="5"/>
  <c r="A136" i="5"/>
  <c r="B137" i="5"/>
  <c r="E136" i="5"/>
  <c r="G134" i="10"/>
  <c r="C136" i="11"/>
  <c r="A136" i="11"/>
  <c r="G136" i="11"/>
  <c r="F136" i="11"/>
  <c r="B137" i="11"/>
  <c r="D136" i="11"/>
  <c r="E136" i="11"/>
  <c r="B136" i="10"/>
  <c r="D135" i="10"/>
  <c r="G135" i="10"/>
  <c r="F135" i="10"/>
  <c r="E135" i="10"/>
  <c r="C135" i="10"/>
  <c r="A135" i="10"/>
  <c r="G136" i="5" l="1"/>
  <c r="F136" i="5"/>
  <c r="G137" i="5"/>
  <c r="D137" i="5"/>
  <c r="C137" i="5"/>
  <c r="F137" i="5"/>
  <c r="A137" i="5"/>
  <c r="B138" i="5"/>
  <c r="E137" i="5"/>
  <c r="A137" i="11"/>
  <c r="B138" i="11"/>
  <c r="F137" i="11"/>
  <c r="E137" i="11"/>
  <c r="G137" i="11"/>
  <c r="C137" i="11"/>
  <c r="D137" i="11"/>
  <c r="D136" i="10"/>
  <c r="B137" i="10"/>
  <c r="G136" i="10"/>
  <c r="A136" i="10"/>
  <c r="C136" i="10"/>
  <c r="F136" i="10"/>
  <c r="E136" i="10"/>
  <c r="D138" i="5" l="1"/>
  <c r="C138" i="5"/>
  <c r="G138" i="5"/>
  <c r="B139" i="5"/>
  <c r="A138" i="5"/>
  <c r="E138" i="5"/>
  <c r="F138" i="5"/>
  <c r="F138" i="11"/>
  <c r="A138" i="11"/>
  <c r="B139" i="11"/>
  <c r="G138" i="11"/>
  <c r="E138" i="11"/>
  <c r="D138" i="11"/>
  <c r="C138" i="11"/>
  <c r="B138" i="10"/>
  <c r="G137" i="10"/>
  <c r="F137" i="10"/>
  <c r="D137" i="10"/>
  <c r="E137" i="10"/>
  <c r="C137" i="10"/>
  <c r="A137" i="10"/>
  <c r="B140" i="5" l="1"/>
  <c r="G139" i="5"/>
  <c r="E139" i="5"/>
  <c r="F139" i="5"/>
  <c r="A139" i="5"/>
  <c r="D139" i="5"/>
  <c r="C139" i="5"/>
  <c r="F139" i="11"/>
  <c r="B140" i="11"/>
  <c r="G139" i="11"/>
  <c r="E139" i="11"/>
  <c r="A139" i="11"/>
  <c r="D139" i="11"/>
  <c r="C139" i="11"/>
  <c r="G138" i="10"/>
  <c r="B139" i="10"/>
  <c r="D138" i="10"/>
  <c r="C138" i="10"/>
  <c r="A138" i="10"/>
  <c r="F138" i="10"/>
  <c r="E138" i="10"/>
  <c r="B141" i="5" l="1"/>
  <c r="E140" i="5"/>
  <c r="G140" i="5"/>
  <c r="A140" i="5"/>
  <c r="C140" i="5"/>
  <c r="D140" i="5"/>
  <c r="F140" i="5"/>
  <c r="D140" i="11"/>
  <c r="G140" i="11"/>
  <c r="E140" i="11"/>
  <c r="A140" i="11"/>
  <c r="C140" i="11"/>
  <c r="B141" i="11"/>
  <c r="F140" i="11"/>
  <c r="G139" i="10"/>
  <c r="E139" i="10"/>
  <c r="B140" i="10"/>
  <c r="F139" i="10"/>
  <c r="D139" i="10"/>
  <c r="C139" i="10"/>
  <c r="A139" i="10"/>
  <c r="F141" i="5" l="1"/>
  <c r="E141" i="5"/>
  <c r="G141" i="5"/>
  <c r="B142" i="5"/>
  <c r="D141" i="5"/>
  <c r="A141" i="5"/>
  <c r="C141" i="5"/>
  <c r="B142" i="11"/>
  <c r="D141" i="11"/>
  <c r="G141" i="11"/>
  <c r="F141" i="11"/>
  <c r="A141" i="11"/>
  <c r="C141" i="11"/>
  <c r="E141" i="11"/>
  <c r="E140" i="10"/>
  <c r="F140" i="10"/>
  <c r="D140" i="10"/>
  <c r="C140" i="10"/>
  <c r="G140" i="10"/>
  <c r="B141" i="10"/>
  <c r="A140" i="10"/>
  <c r="D142" i="5" l="1"/>
  <c r="C142" i="5"/>
  <c r="A142" i="5"/>
  <c r="G142" i="5"/>
  <c r="B143" i="5"/>
  <c r="E142" i="5"/>
  <c r="F142" i="5"/>
  <c r="B143" i="11"/>
  <c r="C142" i="11"/>
  <c r="A142" i="11"/>
  <c r="G142" i="11"/>
  <c r="D142" i="11"/>
  <c r="E142" i="11"/>
  <c r="F142" i="11"/>
  <c r="E141" i="10"/>
  <c r="C141" i="10"/>
  <c r="D141" i="10"/>
  <c r="G141" i="10"/>
  <c r="B142" i="10"/>
  <c r="A141" i="10"/>
  <c r="F141" i="10"/>
  <c r="E143" i="5" l="1"/>
  <c r="C143" i="5"/>
  <c r="F143" i="5"/>
  <c r="D143" i="5"/>
  <c r="B144" i="5"/>
  <c r="G143" i="5"/>
  <c r="A143" i="5"/>
  <c r="G143" i="11"/>
  <c r="F143" i="11"/>
  <c r="A143" i="11"/>
  <c r="B144" i="11"/>
  <c r="D143" i="11"/>
  <c r="C143" i="11"/>
  <c r="E143" i="11"/>
  <c r="C142" i="10"/>
  <c r="G142" i="10"/>
  <c r="F142" i="10"/>
  <c r="E142" i="10"/>
  <c r="D142" i="10"/>
  <c r="A142" i="10"/>
  <c r="B143" i="10"/>
  <c r="F144" i="5" l="1"/>
  <c r="A144" i="5"/>
  <c r="C144" i="5"/>
  <c r="D144" i="5"/>
  <c r="E144" i="5"/>
  <c r="B145" i="5"/>
  <c r="G144" i="5"/>
  <c r="G144" i="11"/>
  <c r="C144" i="11"/>
  <c r="A144" i="11"/>
  <c r="B145" i="11"/>
  <c r="F144" i="11"/>
  <c r="E144" i="11"/>
  <c r="D144" i="11"/>
  <c r="C143" i="10"/>
  <c r="A143" i="10"/>
  <c r="F143" i="10"/>
  <c r="D143" i="10"/>
  <c r="B144" i="10"/>
  <c r="G143" i="10"/>
  <c r="E143" i="10"/>
  <c r="C145" i="5" l="1"/>
  <c r="E145" i="5"/>
  <c r="F145" i="5"/>
  <c r="A145" i="5"/>
  <c r="D145" i="5"/>
  <c r="B146" i="5"/>
  <c r="G145" i="5"/>
  <c r="E145" i="11"/>
  <c r="G145" i="11"/>
  <c r="C145" i="11"/>
  <c r="A145" i="11"/>
  <c r="F145" i="11"/>
  <c r="D145" i="11"/>
  <c r="B146" i="11"/>
  <c r="F144" i="10"/>
  <c r="A144" i="10"/>
  <c r="B145" i="10"/>
  <c r="G144" i="10"/>
  <c r="E144" i="10"/>
  <c r="C144" i="10"/>
  <c r="D144" i="10"/>
  <c r="B147" i="5" l="1"/>
  <c r="C146" i="5"/>
  <c r="A146" i="5"/>
  <c r="F146" i="5"/>
  <c r="D146" i="5"/>
  <c r="E146" i="5"/>
  <c r="G146" i="5"/>
  <c r="E146" i="11"/>
  <c r="C146" i="11"/>
  <c r="A146" i="11"/>
  <c r="B147" i="11"/>
  <c r="F146" i="11"/>
  <c r="D146" i="11"/>
  <c r="G146" i="11"/>
  <c r="A145" i="10"/>
  <c r="F145" i="10"/>
  <c r="C145" i="10"/>
  <c r="D145" i="10"/>
  <c r="B146" i="10"/>
  <c r="G145" i="10"/>
  <c r="E145" i="10"/>
  <c r="C147" i="5" l="1"/>
  <c r="G147" i="5"/>
  <c r="A147" i="5"/>
  <c r="E147" i="5"/>
  <c r="F147" i="5"/>
  <c r="D147" i="5"/>
  <c r="B148" i="5"/>
  <c r="C147" i="11"/>
  <c r="G147" i="11"/>
  <c r="A147" i="11"/>
  <c r="B148" i="11"/>
  <c r="D147" i="11"/>
  <c r="F147" i="11"/>
  <c r="E147" i="11"/>
  <c r="F146" i="10"/>
  <c r="D146" i="10"/>
  <c r="A146" i="10"/>
  <c r="B147" i="10"/>
  <c r="E146" i="10"/>
  <c r="G146" i="10"/>
  <c r="C146" i="10"/>
  <c r="E148" i="5" l="1"/>
  <c r="C148" i="5"/>
  <c r="B149" i="5"/>
  <c r="D148" i="5"/>
  <c r="A148" i="5"/>
  <c r="F148" i="5"/>
  <c r="G148" i="5"/>
  <c r="C148" i="11"/>
  <c r="D148" i="11"/>
  <c r="A148" i="11"/>
  <c r="B149" i="11"/>
  <c r="E148" i="11"/>
  <c r="G148" i="11"/>
  <c r="F148" i="11"/>
  <c r="B148" i="10"/>
  <c r="D147" i="10"/>
  <c r="E147" i="10"/>
  <c r="C147" i="10"/>
  <c r="A147" i="10"/>
  <c r="G147" i="10"/>
  <c r="F147" i="10"/>
  <c r="G149" i="5" l="1"/>
  <c r="B150" i="5"/>
  <c r="C149" i="5"/>
  <c r="D149" i="5"/>
  <c r="A149" i="5"/>
  <c r="E149" i="5"/>
  <c r="F149" i="5"/>
  <c r="A149" i="11"/>
  <c r="B150" i="11"/>
  <c r="G149" i="11"/>
  <c r="C149" i="11"/>
  <c r="E149" i="11"/>
  <c r="D149" i="11"/>
  <c r="F149" i="11"/>
  <c r="D148" i="10"/>
  <c r="B149" i="10"/>
  <c r="C148" i="10"/>
  <c r="G148" i="10"/>
  <c r="F148" i="10"/>
  <c r="E148" i="10"/>
  <c r="A148" i="10"/>
  <c r="C150" i="5" l="1"/>
  <c r="E150" i="5"/>
  <c r="G150" i="5"/>
  <c r="F150" i="5"/>
  <c r="B151" i="5"/>
  <c r="A150" i="5"/>
  <c r="D150" i="5"/>
  <c r="F150" i="11"/>
  <c r="A150" i="11"/>
  <c r="D150" i="11"/>
  <c r="B151" i="11"/>
  <c r="C150" i="11"/>
  <c r="G150" i="11"/>
  <c r="E150" i="11"/>
  <c r="B150" i="10"/>
  <c r="G149" i="10"/>
  <c r="F149" i="10"/>
  <c r="E149" i="10"/>
  <c r="D149" i="10"/>
  <c r="C149" i="10"/>
  <c r="A149" i="10"/>
  <c r="E151" i="5" l="1"/>
  <c r="A151" i="5"/>
  <c r="D151" i="5"/>
  <c r="B152" i="5"/>
  <c r="G151" i="5"/>
  <c r="C151" i="5"/>
  <c r="F151" i="5"/>
  <c r="F151" i="11"/>
  <c r="B152" i="11"/>
  <c r="C151" i="11"/>
  <c r="D151" i="11"/>
  <c r="E151" i="11"/>
  <c r="A151" i="11"/>
  <c r="G151" i="11"/>
  <c r="G150" i="10"/>
  <c r="E150" i="10"/>
  <c r="B151" i="10"/>
  <c r="A150" i="10"/>
  <c r="D150" i="10"/>
  <c r="F150" i="10"/>
  <c r="C150" i="10"/>
  <c r="F152" i="5" l="1"/>
  <c r="A152" i="5"/>
  <c r="E152" i="5"/>
  <c r="C152" i="5"/>
  <c r="G152" i="5"/>
  <c r="B153" i="5"/>
  <c r="D152" i="5"/>
  <c r="D152" i="11"/>
  <c r="E152" i="11"/>
  <c r="A152" i="11"/>
  <c r="B153" i="11"/>
  <c r="G152" i="11"/>
  <c r="C152" i="11"/>
  <c r="F152" i="11"/>
  <c r="G151" i="10"/>
  <c r="E151" i="10"/>
  <c r="B152" i="10"/>
  <c r="F151" i="10"/>
  <c r="D151" i="10"/>
  <c r="A151" i="10"/>
  <c r="C151" i="10"/>
  <c r="G153" i="5" l="1"/>
  <c r="B154" i="5"/>
  <c r="E153" i="5"/>
  <c r="D153" i="5"/>
  <c r="F153" i="5"/>
  <c r="C153" i="5"/>
  <c r="A153" i="5"/>
  <c r="B154" i="11"/>
  <c r="D153" i="11"/>
  <c r="C153" i="11"/>
  <c r="G153" i="11"/>
  <c r="F153" i="11"/>
  <c r="A153" i="11"/>
  <c r="E153" i="11"/>
  <c r="E152" i="10"/>
  <c r="G152" i="10"/>
  <c r="A152" i="10"/>
  <c r="D152" i="10"/>
  <c r="C152" i="10"/>
  <c r="B153" i="10"/>
  <c r="F152" i="10"/>
  <c r="A154" i="5" l="1"/>
  <c r="G154" i="5"/>
  <c r="C154" i="5"/>
  <c r="E154" i="5"/>
  <c r="F154" i="5"/>
  <c r="D154" i="5"/>
  <c r="B155" i="5"/>
  <c r="B155" i="11"/>
  <c r="E154" i="11"/>
  <c r="C154" i="11"/>
  <c r="A154" i="11"/>
  <c r="F154" i="11"/>
  <c r="D154" i="11"/>
  <c r="G154" i="11"/>
  <c r="E153" i="10"/>
  <c r="C153" i="10"/>
  <c r="B154" i="10"/>
  <c r="G153" i="10"/>
  <c r="D153" i="10"/>
  <c r="F153" i="10"/>
  <c r="A153" i="10"/>
  <c r="D155" i="5" l="1"/>
  <c r="F155" i="5"/>
  <c r="C155" i="5"/>
  <c r="E155" i="5"/>
  <c r="G155" i="5"/>
  <c r="A155" i="5"/>
  <c r="B156" i="5"/>
  <c r="G155" i="11"/>
  <c r="B156" i="11"/>
  <c r="D155" i="11"/>
  <c r="F155" i="11"/>
  <c r="E155" i="11"/>
  <c r="C155" i="11"/>
  <c r="A155" i="11"/>
  <c r="C154" i="10"/>
  <c r="B155" i="10"/>
  <c r="D154" i="10"/>
  <c r="A154" i="10"/>
  <c r="E154" i="10"/>
  <c r="G154" i="10"/>
  <c r="F154" i="10"/>
  <c r="B157" i="5" l="1"/>
  <c r="E156" i="5"/>
  <c r="G156" i="5"/>
  <c r="D156" i="5"/>
  <c r="A156" i="5"/>
  <c r="F156" i="5"/>
  <c r="C156" i="5"/>
  <c r="G156" i="11"/>
  <c r="E156" i="11"/>
  <c r="C156" i="11"/>
  <c r="D156" i="11"/>
  <c r="B157" i="11"/>
  <c r="F156" i="11"/>
  <c r="A156" i="11"/>
  <c r="C155" i="10"/>
  <c r="A155" i="10"/>
  <c r="B156" i="10"/>
  <c r="F155" i="10"/>
  <c r="G155" i="10"/>
  <c r="E155" i="10"/>
  <c r="D155" i="10"/>
  <c r="E157" i="5" l="1"/>
  <c r="F157" i="5"/>
  <c r="D157" i="5"/>
  <c r="B158" i="5"/>
  <c r="A157" i="5"/>
  <c r="G157" i="5"/>
  <c r="C157" i="5"/>
  <c r="E157" i="11"/>
  <c r="B158" i="11"/>
  <c r="D157" i="11"/>
  <c r="F157" i="11"/>
  <c r="C157" i="11"/>
  <c r="A157" i="11"/>
  <c r="G157" i="11"/>
  <c r="F156" i="10"/>
  <c r="A156" i="10"/>
  <c r="E156" i="10"/>
  <c r="D156" i="10"/>
  <c r="C156" i="10"/>
  <c r="B157" i="10"/>
  <c r="G156" i="10"/>
  <c r="D158" i="5" l="1"/>
  <c r="E158" i="5"/>
  <c r="B159" i="5"/>
  <c r="A158" i="5"/>
  <c r="F158" i="5"/>
  <c r="C158" i="5"/>
  <c r="G158" i="5"/>
  <c r="E158" i="11"/>
  <c r="F158" i="11"/>
  <c r="C158" i="11"/>
  <c r="D158" i="11"/>
  <c r="G158" i="11"/>
  <c r="B159" i="11"/>
  <c r="A158" i="11"/>
  <c r="A157" i="10"/>
  <c r="F157" i="10"/>
  <c r="D157" i="10"/>
  <c r="E157" i="10"/>
  <c r="B158" i="10"/>
  <c r="G157" i="10"/>
  <c r="C157" i="10"/>
  <c r="G159" i="5" l="1"/>
  <c r="D159" i="5"/>
  <c r="A159" i="5"/>
  <c r="E159" i="5"/>
  <c r="B160" i="5"/>
  <c r="F159" i="5"/>
  <c r="C159" i="5"/>
  <c r="C159" i="11"/>
  <c r="B160" i="11"/>
  <c r="E159" i="11"/>
  <c r="D159" i="11"/>
  <c r="A159" i="11"/>
  <c r="G159" i="11"/>
  <c r="F159" i="11"/>
  <c r="F158" i="10"/>
  <c r="D158" i="10"/>
  <c r="G158" i="10"/>
  <c r="E158" i="10"/>
  <c r="C158" i="10"/>
  <c r="A158" i="10"/>
  <c r="B159" i="10"/>
  <c r="A160" i="5" l="1"/>
  <c r="B161" i="5"/>
  <c r="F160" i="5"/>
  <c r="G160" i="5"/>
  <c r="D160" i="5"/>
  <c r="E160" i="5"/>
  <c r="C160" i="5"/>
  <c r="C160" i="11"/>
  <c r="F160" i="11"/>
  <c r="D160" i="11"/>
  <c r="G160" i="11"/>
  <c r="E160" i="11"/>
  <c r="A160" i="11"/>
  <c r="B161" i="11"/>
  <c r="B160" i="10"/>
  <c r="D159" i="10"/>
  <c r="F159" i="10"/>
  <c r="A159" i="10"/>
  <c r="C159" i="10"/>
  <c r="G159" i="10"/>
  <c r="E159" i="10"/>
  <c r="C161" i="5" l="1"/>
  <c r="E161" i="5"/>
  <c r="F161" i="5"/>
  <c r="G161" i="5"/>
  <c r="D161" i="5"/>
  <c r="A161" i="5"/>
  <c r="B162" i="5"/>
  <c r="A161" i="11"/>
  <c r="E161" i="11"/>
  <c r="G161" i="11"/>
  <c r="F161" i="11"/>
  <c r="D161" i="11"/>
  <c r="B162" i="11"/>
  <c r="C161" i="11"/>
  <c r="D160" i="10"/>
  <c r="B161" i="10"/>
  <c r="G160" i="10"/>
  <c r="F160" i="10"/>
  <c r="C160" i="10"/>
  <c r="A160" i="10"/>
  <c r="E160" i="10"/>
  <c r="E162" i="5" l="1"/>
  <c r="F162" i="5"/>
  <c r="C162" i="5"/>
  <c r="B163" i="5"/>
  <c r="G162" i="5"/>
  <c r="D162" i="5"/>
  <c r="A162" i="5"/>
  <c r="F162" i="11"/>
  <c r="A162" i="11"/>
  <c r="G162" i="11"/>
  <c r="D162" i="11"/>
  <c r="C162" i="11"/>
  <c r="E162" i="11"/>
  <c r="B163" i="11"/>
  <c r="B162" i="10"/>
  <c r="G161" i="10"/>
  <c r="C161" i="10"/>
  <c r="A161" i="10"/>
  <c r="E161" i="10"/>
  <c r="D161" i="10"/>
  <c r="F161" i="10"/>
  <c r="C163" i="5" l="1"/>
  <c r="G163" i="5"/>
  <c r="B164" i="5"/>
  <c r="E163" i="5"/>
  <c r="F163" i="5"/>
  <c r="D163" i="5"/>
  <c r="A163" i="5"/>
  <c r="A163" i="11"/>
  <c r="F163" i="11"/>
  <c r="G163" i="11"/>
  <c r="E163" i="11"/>
  <c r="B164" i="11"/>
  <c r="D163" i="11"/>
  <c r="C163" i="11"/>
  <c r="G162" i="10"/>
  <c r="A162" i="10"/>
  <c r="B163" i="10"/>
  <c r="E162" i="10"/>
  <c r="F162" i="10"/>
  <c r="D162" i="10"/>
  <c r="C162" i="10"/>
  <c r="A164" i="5" l="1"/>
  <c r="C164" i="5"/>
  <c r="E164" i="5"/>
  <c r="G164" i="5"/>
  <c r="B165" i="5"/>
  <c r="D164" i="5"/>
  <c r="F164" i="5"/>
  <c r="F164" i="11"/>
  <c r="D164" i="11"/>
  <c r="B165" i="11"/>
  <c r="G164" i="11"/>
  <c r="E164" i="11"/>
  <c r="A164" i="11"/>
  <c r="C164" i="11"/>
  <c r="G163" i="10"/>
  <c r="E163" i="10"/>
  <c r="D163" i="10"/>
  <c r="C163" i="10"/>
  <c r="A163" i="10"/>
  <c r="F163" i="10"/>
  <c r="B164" i="10"/>
  <c r="D165" i="5" l="1"/>
  <c r="B166" i="5"/>
  <c r="C165" i="5"/>
  <c r="G165" i="5"/>
  <c r="A165" i="5"/>
  <c r="F165" i="5"/>
  <c r="E165" i="5"/>
  <c r="B166" i="11"/>
  <c r="D165" i="11"/>
  <c r="G165" i="11"/>
  <c r="E165" i="11"/>
  <c r="A165" i="11"/>
  <c r="C165" i="11"/>
  <c r="F165" i="11"/>
  <c r="E164" i="10"/>
  <c r="C164" i="10"/>
  <c r="B165" i="10"/>
  <c r="G164" i="10"/>
  <c r="F164" i="10"/>
  <c r="D164" i="10"/>
  <c r="A164" i="10"/>
  <c r="F166" i="5" l="1"/>
  <c r="A166" i="5"/>
  <c r="B167" i="5"/>
  <c r="G166" i="5"/>
  <c r="E166" i="5"/>
  <c r="C166" i="5"/>
  <c r="D166" i="5"/>
  <c r="D166" i="11"/>
  <c r="B167" i="11"/>
  <c r="G166" i="11"/>
  <c r="A166" i="11"/>
  <c r="C166" i="11"/>
  <c r="F166" i="11"/>
  <c r="E166" i="11"/>
  <c r="E165" i="10"/>
  <c r="C165" i="10"/>
  <c r="G165" i="10"/>
  <c r="F165" i="10"/>
  <c r="D165" i="10"/>
  <c r="B166" i="10"/>
  <c r="A165" i="10"/>
  <c r="E167" i="5" l="1"/>
  <c r="D167" i="5"/>
  <c r="B168" i="5"/>
  <c r="A167" i="5"/>
  <c r="G167" i="5"/>
  <c r="F167" i="5"/>
  <c r="C167" i="5"/>
  <c r="B168" i="11"/>
  <c r="G167" i="11"/>
  <c r="D167" i="11"/>
  <c r="A167" i="11"/>
  <c r="E167" i="11"/>
  <c r="C167" i="11"/>
  <c r="F167" i="11"/>
  <c r="C166" i="10"/>
  <c r="E166" i="10"/>
  <c r="B167" i="10"/>
  <c r="A166" i="10"/>
  <c r="F166" i="10"/>
  <c r="G166" i="10"/>
  <c r="D166" i="10"/>
  <c r="B169" i="5" l="1"/>
  <c r="E168" i="5"/>
  <c r="A168" i="5"/>
  <c r="C168" i="5"/>
  <c r="F168" i="5"/>
  <c r="G168" i="5"/>
  <c r="D168" i="5"/>
  <c r="G168" i="11"/>
  <c r="B169" i="11"/>
  <c r="D168" i="11"/>
  <c r="F168" i="11"/>
  <c r="E168" i="11"/>
  <c r="C168" i="11"/>
  <c r="A168" i="11"/>
  <c r="C167" i="10"/>
  <c r="A167" i="10"/>
  <c r="B168" i="10"/>
  <c r="G167" i="10"/>
  <c r="F167" i="10"/>
  <c r="E167" i="10"/>
  <c r="D167" i="10"/>
  <c r="E169" i="5" l="1"/>
  <c r="G169" i="5"/>
  <c r="C169" i="5"/>
  <c r="F169" i="5"/>
  <c r="D169" i="5"/>
  <c r="B170" i="5"/>
  <c r="A169" i="5"/>
  <c r="G169" i="11"/>
  <c r="E169" i="11"/>
  <c r="F169" i="11"/>
  <c r="C169" i="11"/>
  <c r="D169" i="11"/>
  <c r="B170" i="11"/>
  <c r="A169" i="11"/>
  <c r="F168" i="10"/>
  <c r="A168" i="10"/>
  <c r="G168" i="10"/>
  <c r="C168" i="10"/>
  <c r="B169" i="10"/>
  <c r="E168" i="10"/>
  <c r="D168" i="10"/>
  <c r="F170" i="5" l="1"/>
  <c r="B171" i="5"/>
  <c r="G170" i="5"/>
  <c r="A170" i="5"/>
  <c r="C170" i="5"/>
  <c r="D170" i="5"/>
  <c r="E170" i="5"/>
  <c r="E170" i="11"/>
  <c r="F170" i="11"/>
  <c r="G170" i="11"/>
  <c r="D170" i="11"/>
  <c r="C170" i="11"/>
  <c r="A170" i="11"/>
  <c r="B171" i="11"/>
  <c r="A169" i="10"/>
  <c r="F169" i="10"/>
  <c r="B170" i="10"/>
  <c r="G169" i="10"/>
  <c r="D169" i="10"/>
  <c r="E169" i="10"/>
  <c r="C169" i="10"/>
  <c r="C171" i="5" l="1"/>
  <c r="B172" i="5"/>
  <c r="G171" i="5"/>
  <c r="E171" i="5"/>
  <c r="D171" i="5"/>
  <c r="A171" i="5"/>
  <c r="F171" i="5"/>
  <c r="E171" i="11"/>
  <c r="C171" i="11"/>
  <c r="F171" i="11"/>
  <c r="D171" i="11"/>
  <c r="G171" i="11"/>
  <c r="B172" i="11"/>
  <c r="A171" i="11"/>
  <c r="F170" i="10"/>
  <c r="D170" i="10"/>
  <c r="B171" i="10"/>
  <c r="C170" i="10"/>
  <c r="A170" i="10"/>
  <c r="G170" i="10"/>
  <c r="E170" i="10"/>
  <c r="A172" i="5" l="1"/>
  <c r="C172" i="5"/>
  <c r="F172" i="5"/>
  <c r="E172" i="5"/>
  <c r="G172" i="5"/>
  <c r="B173" i="5"/>
  <c r="D172" i="5"/>
  <c r="C172" i="11"/>
  <c r="A172" i="11"/>
  <c r="G172" i="11"/>
  <c r="F172" i="11"/>
  <c r="D172" i="11"/>
  <c r="B173" i="11"/>
  <c r="E172" i="11"/>
  <c r="B172" i="10"/>
  <c r="D171" i="10"/>
  <c r="F171" i="10"/>
  <c r="G171" i="10"/>
  <c r="E171" i="10"/>
  <c r="C171" i="10"/>
  <c r="A171" i="10"/>
  <c r="B174" i="5" l="1"/>
  <c r="A173" i="5"/>
  <c r="G173" i="5"/>
  <c r="F173" i="5"/>
  <c r="D173" i="5"/>
  <c r="C173" i="5"/>
  <c r="E173" i="5"/>
  <c r="C173" i="11"/>
  <c r="A173" i="11"/>
  <c r="G173" i="11"/>
  <c r="F173" i="11"/>
  <c r="B174" i="11"/>
  <c r="E173" i="11"/>
  <c r="D173" i="11"/>
  <c r="D172" i="10"/>
  <c r="B173" i="10"/>
  <c r="F172" i="10"/>
  <c r="E172" i="10"/>
  <c r="C172" i="10"/>
  <c r="A172" i="10"/>
  <c r="G172" i="10"/>
  <c r="F174" i="5" l="1"/>
  <c r="A174" i="5"/>
  <c r="G174" i="5"/>
  <c r="E174" i="5"/>
  <c r="C174" i="5"/>
  <c r="B175" i="5"/>
  <c r="D174" i="5"/>
  <c r="F174" i="11"/>
  <c r="A174" i="11"/>
  <c r="C174" i="11"/>
  <c r="B175" i="11"/>
  <c r="D174" i="11"/>
  <c r="G174" i="11"/>
  <c r="E174" i="11"/>
  <c r="B174" i="10"/>
  <c r="G173" i="10"/>
  <c r="D173" i="10"/>
  <c r="F173" i="10"/>
  <c r="A173" i="10"/>
  <c r="E173" i="10"/>
  <c r="C173" i="10"/>
  <c r="A175" i="5" l="1"/>
  <c r="F175" i="5"/>
  <c r="E175" i="5"/>
  <c r="D175" i="5"/>
  <c r="G175" i="5"/>
  <c r="C175" i="5"/>
  <c r="B176" i="5"/>
  <c r="A175" i="11"/>
  <c r="F175" i="11"/>
  <c r="B176" i="11"/>
  <c r="C175" i="11"/>
  <c r="E175" i="11"/>
  <c r="D175" i="11"/>
  <c r="G175" i="11"/>
  <c r="G174" i="10"/>
  <c r="F174" i="10"/>
  <c r="E174" i="10"/>
  <c r="D174" i="10"/>
  <c r="A174" i="10"/>
  <c r="B175" i="10"/>
  <c r="C174" i="10"/>
  <c r="F176" i="5" l="1"/>
  <c r="G176" i="5"/>
  <c r="C176" i="5"/>
  <c r="A176" i="5"/>
  <c r="D176" i="5"/>
  <c r="B177" i="5"/>
  <c r="E176" i="5"/>
  <c r="F176" i="11"/>
  <c r="D176" i="11"/>
  <c r="E176" i="11"/>
  <c r="A176" i="11"/>
  <c r="C176" i="11"/>
  <c r="B177" i="11"/>
  <c r="G176" i="11"/>
  <c r="G175" i="10"/>
  <c r="E175" i="10"/>
  <c r="D175" i="10"/>
  <c r="B176" i="10"/>
  <c r="A175" i="10"/>
  <c r="C175" i="10"/>
  <c r="F175" i="10"/>
  <c r="D177" i="5" l="1"/>
  <c r="F177" i="5"/>
  <c r="C177" i="5"/>
  <c r="B178" i="5"/>
  <c r="A177" i="5"/>
  <c r="E177" i="5"/>
  <c r="G177" i="5"/>
  <c r="B178" i="11"/>
  <c r="D177" i="11"/>
  <c r="E177" i="11"/>
  <c r="F177" i="11"/>
  <c r="C177" i="11"/>
  <c r="G177" i="11"/>
  <c r="A177" i="11"/>
  <c r="E176" i="10"/>
  <c r="A176" i="10"/>
  <c r="B177" i="10"/>
  <c r="F176" i="10"/>
  <c r="C176" i="10"/>
  <c r="G176" i="10"/>
  <c r="D176" i="10"/>
  <c r="E178" i="5" l="1"/>
  <c r="G178" i="5"/>
  <c r="A178" i="5"/>
  <c r="D178" i="5"/>
  <c r="C178" i="5"/>
  <c r="F178" i="5"/>
  <c r="B179" i="5"/>
  <c r="D178" i="11"/>
  <c r="B179" i="11"/>
  <c r="G178" i="11"/>
  <c r="E178" i="11"/>
  <c r="C178" i="11"/>
  <c r="F178" i="11"/>
  <c r="A178" i="11"/>
  <c r="E177" i="10"/>
  <c r="C177" i="10"/>
  <c r="B178" i="10"/>
  <c r="G177" i="10"/>
  <c r="F177" i="10"/>
  <c r="D177" i="10"/>
  <c r="A177" i="10"/>
  <c r="E179" i="5" l="1"/>
  <c r="D179" i="5"/>
  <c r="A179" i="5"/>
  <c r="F179" i="5"/>
  <c r="B180" i="5"/>
  <c r="C179" i="5"/>
  <c r="G179" i="5"/>
  <c r="B180" i="11"/>
  <c r="G179" i="11"/>
  <c r="F179" i="11"/>
  <c r="E179" i="11"/>
  <c r="C179" i="11"/>
  <c r="A179" i="11"/>
  <c r="D179" i="11"/>
  <c r="C178" i="10"/>
  <c r="F178" i="10"/>
  <c r="B179" i="10"/>
  <c r="A178" i="10"/>
  <c r="G178" i="10"/>
  <c r="E178" i="10"/>
  <c r="D178" i="10"/>
  <c r="C180" i="5" l="1"/>
  <c r="E180" i="5"/>
  <c r="F180" i="5"/>
  <c r="D180" i="5"/>
  <c r="B181" i="5"/>
  <c r="G180" i="5"/>
  <c r="A180" i="5"/>
  <c r="G180" i="11"/>
  <c r="B181" i="11"/>
  <c r="F180" i="11"/>
  <c r="E180" i="11"/>
  <c r="A180" i="11"/>
  <c r="C180" i="11"/>
  <c r="D180" i="11"/>
  <c r="C179" i="10"/>
  <c r="A179" i="10"/>
  <c r="B180" i="10"/>
  <c r="G179" i="10"/>
  <c r="F179" i="10"/>
  <c r="D179" i="10"/>
  <c r="E179" i="10"/>
  <c r="F181" i="5" l="1"/>
  <c r="G181" i="5"/>
  <c r="D181" i="5"/>
  <c r="A181" i="5"/>
  <c r="B182" i="5"/>
  <c r="C181" i="5"/>
  <c r="E181" i="5"/>
  <c r="G181" i="11"/>
  <c r="E181" i="11"/>
  <c r="B182" i="11"/>
  <c r="C181" i="11"/>
  <c r="A181" i="11"/>
  <c r="F181" i="11"/>
  <c r="D181" i="11"/>
  <c r="F180" i="10"/>
  <c r="A180" i="10"/>
  <c r="D180" i="10"/>
  <c r="E180" i="10"/>
  <c r="C180" i="10"/>
  <c r="B181" i="10"/>
  <c r="G180" i="10"/>
  <c r="C182" i="5" l="1"/>
  <c r="A182" i="5"/>
  <c r="D182" i="5"/>
  <c r="B183" i="5"/>
  <c r="E182" i="5"/>
  <c r="F182" i="5"/>
  <c r="G182" i="5"/>
  <c r="E182" i="11"/>
  <c r="G182" i="11"/>
  <c r="B183" i="11"/>
  <c r="D182" i="11"/>
  <c r="C182" i="11"/>
  <c r="A182" i="11"/>
  <c r="F182" i="11"/>
  <c r="A181" i="10"/>
  <c r="F181" i="10"/>
  <c r="D181" i="10"/>
  <c r="G181" i="10"/>
  <c r="E181" i="10"/>
  <c r="C181" i="10"/>
  <c r="B182" i="10"/>
  <c r="E183" i="5" l="1"/>
  <c r="G183" i="5"/>
  <c r="B184" i="5"/>
  <c r="D183" i="5"/>
  <c r="F183" i="5"/>
  <c r="C183" i="5"/>
  <c r="A183" i="5"/>
  <c r="E183" i="11"/>
  <c r="C183" i="11"/>
  <c r="D183" i="11"/>
  <c r="A183" i="11"/>
  <c r="B184" i="11"/>
  <c r="G183" i="11"/>
  <c r="F183" i="11"/>
  <c r="F182" i="10"/>
  <c r="D182" i="10"/>
  <c r="G182" i="10"/>
  <c r="C182" i="10"/>
  <c r="B183" i="10"/>
  <c r="E182" i="10"/>
  <c r="A182" i="10"/>
  <c r="F184" i="5" l="1"/>
  <c r="B185" i="5"/>
  <c r="G184" i="5"/>
  <c r="C184" i="5"/>
  <c r="E184" i="5"/>
  <c r="A184" i="5"/>
  <c r="D184" i="5"/>
  <c r="C184" i="11"/>
  <c r="B185" i="11"/>
  <c r="D184" i="11"/>
  <c r="E184" i="11"/>
  <c r="F184" i="11"/>
  <c r="A184" i="11"/>
  <c r="G184" i="11"/>
  <c r="B184" i="10"/>
  <c r="D183" i="10"/>
  <c r="C183" i="10"/>
  <c r="A183" i="10"/>
  <c r="E183" i="10"/>
  <c r="G183" i="10"/>
  <c r="F183" i="10"/>
  <c r="F185" i="5" l="1"/>
  <c r="E185" i="5"/>
  <c r="G185" i="5"/>
  <c r="D185" i="5"/>
  <c r="C185" i="5"/>
  <c r="B186" i="5"/>
  <c r="A185" i="5"/>
  <c r="C185" i="11"/>
  <c r="A185" i="11"/>
  <c r="F185" i="11"/>
  <c r="D185" i="11"/>
  <c r="B186" i="11"/>
  <c r="E185" i="11"/>
  <c r="G185" i="11"/>
  <c r="D184" i="10"/>
  <c r="B185" i="10"/>
  <c r="F184" i="10"/>
  <c r="A184" i="10"/>
  <c r="G184" i="10"/>
  <c r="E184" i="10"/>
  <c r="C184" i="10"/>
  <c r="A186" i="5" l="1"/>
  <c r="G186" i="5"/>
  <c r="E186" i="5"/>
  <c r="C186" i="5"/>
  <c r="D186" i="5"/>
  <c r="F186" i="5"/>
  <c r="B187" i="5"/>
  <c r="F186" i="11"/>
  <c r="A186" i="11"/>
  <c r="E186" i="11"/>
  <c r="D186" i="11"/>
  <c r="G186" i="11"/>
  <c r="B187" i="11"/>
  <c r="C186" i="11"/>
  <c r="B186" i="10"/>
  <c r="G185" i="10"/>
  <c r="A185" i="10"/>
  <c r="F185" i="10"/>
  <c r="E185" i="10"/>
  <c r="D185" i="10"/>
  <c r="C185" i="10"/>
  <c r="C187" i="5" l="1"/>
  <c r="F187" i="5"/>
  <c r="E187" i="5"/>
  <c r="D187" i="5"/>
  <c r="A187" i="5"/>
  <c r="G187" i="5"/>
  <c r="B188" i="5"/>
  <c r="A187" i="11"/>
  <c r="F187" i="11"/>
  <c r="E187" i="11"/>
  <c r="D187" i="11"/>
  <c r="G187" i="11"/>
  <c r="B188" i="11"/>
  <c r="C187" i="11"/>
  <c r="G186" i="10"/>
  <c r="F186" i="10"/>
  <c r="A186" i="10"/>
  <c r="D186" i="10"/>
  <c r="C186" i="10"/>
  <c r="B187" i="10"/>
  <c r="E186" i="10"/>
  <c r="E188" i="5" l="1"/>
  <c r="G188" i="5"/>
  <c r="C188" i="5"/>
  <c r="D188" i="5"/>
  <c r="F188" i="5"/>
  <c r="B189" i="5"/>
  <c r="A188" i="5"/>
  <c r="F188" i="11"/>
  <c r="D188" i="11"/>
  <c r="A188" i="11"/>
  <c r="G188" i="11"/>
  <c r="B189" i="11"/>
  <c r="E188" i="11"/>
  <c r="C188" i="11"/>
  <c r="G187" i="10"/>
  <c r="E187" i="10"/>
  <c r="C187" i="10"/>
  <c r="A187" i="10"/>
  <c r="B188" i="10"/>
  <c r="F187" i="10"/>
  <c r="D187" i="10"/>
  <c r="D189" i="5" l="1"/>
  <c r="G189" i="5"/>
  <c r="C189" i="5"/>
  <c r="E189" i="5"/>
  <c r="F189" i="5"/>
  <c r="B190" i="5"/>
  <c r="A189" i="5"/>
  <c r="B190" i="11"/>
  <c r="D189" i="11"/>
  <c r="G189" i="11"/>
  <c r="F189" i="11"/>
  <c r="A189" i="11"/>
  <c r="C189" i="11"/>
  <c r="E189" i="11"/>
  <c r="E188" i="10"/>
  <c r="B189" i="10"/>
  <c r="F188" i="10"/>
  <c r="D188" i="10"/>
  <c r="C188" i="10"/>
  <c r="G188" i="10"/>
  <c r="A188" i="10"/>
  <c r="B191" i="5" l="1"/>
  <c r="C190" i="5"/>
  <c r="G190" i="5"/>
  <c r="A190" i="5"/>
  <c r="D190" i="5"/>
  <c r="F190" i="5"/>
  <c r="E190" i="5"/>
  <c r="D190" i="11"/>
  <c r="B191" i="11"/>
  <c r="C190" i="11"/>
  <c r="A190" i="11"/>
  <c r="G190" i="11"/>
  <c r="F190" i="11"/>
  <c r="E190" i="11"/>
  <c r="E189" i="10"/>
  <c r="C189" i="10"/>
  <c r="F189" i="10"/>
  <c r="G189" i="10"/>
  <c r="B190" i="10"/>
  <c r="D189" i="10"/>
  <c r="A189" i="10"/>
  <c r="D191" i="5" l="1"/>
  <c r="G191" i="5"/>
  <c r="A191" i="5"/>
  <c r="F191" i="5"/>
  <c r="B192" i="5"/>
  <c r="E191" i="5"/>
  <c r="C191" i="5"/>
  <c r="B192" i="11"/>
  <c r="G191" i="11"/>
  <c r="C191" i="11"/>
  <c r="D191" i="11"/>
  <c r="A191" i="11"/>
  <c r="E191" i="11"/>
  <c r="F191" i="11"/>
  <c r="C190" i="10"/>
  <c r="B191" i="10"/>
  <c r="G190" i="10"/>
  <c r="F190" i="10"/>
  <c r="D190" i="10"/>
  <c r="E190" i="10"/>
  <c r="A190" i="10"/>
  <c r="B193" i="5" l="1"/>
  <c r="E192" i="5"/>
  <c r="F192" i="5"/>
  <c r="D192" i="5"/>
  <c r="G192" i="5"/>
  <c r="A192" i="5"/>
  <c r="C192" i="5"/>
  <c r="G192" i="11"/>
  <c r="E192" i="11"/>
  <c r="C192" i="11"/>
  <c r="A192" i="11"/>
  <c r="F192" i="11"/>
  <c r="D192" i="11"/>
  <c r="B193" i="11"/>
  <c r="C191" i="10"/>
  <c r="A191" i="10"/>
  <c r="G191" i="10"/>
  <c r="E191" i="10"/>
  <c r="D191" i="10"/>
  <c r="B192" i="10"/>
  <c r="F191" i="10"/>
  <c r="A193" i="5" l="1"/>
  <c r="C193" i="5"/>
  <c r="D193" i="5"/>
  <c r="F193" i="5"/>
  <c r="E193" i="5"/>
  <c r="G193" i="5"/>
  <c r="B194" i="5"/>
  <c r="G193" i="11"/>
  <c r="E193" i="11"/>
  <c r="D193" i="11"/>
  <c r="C193" i="11"/>
  <c r="A193" i="11"/>
  <c r="B194" i="11"/>
  <c r="F193" i="11"/>
  <c r="F192" i="10"/>
  <c r="A192" i="10"/>
  <c r="D192" i="10"/>
  <c r="B193" i="10"/>
  <c r="C192" i="10"/>
  <c r="G192" i="10"/>
  <c r="E192" i="10"/>
  <c r="A194" i="5" l="1"/>
  <c r="C194" i="5"/>
  <c r="D194" i="5"/>
  <c r="B195" i="5"/>
  <c r="E194" i="5"/>
  <c r="G194" i="5"/>
  <c r="F194" i="5"/>
  <c r="E194" i="11"/>
  <c r="G194" i="11"/>
  <c r="D194" i="11"/>
  <c r="C194" i="11"/>
  <c r="F194" i="11"/>
  <c r="B195" i="11"/>
  <c r="A194" i="11"/>
  <c r="A193" i="10"/>
  <c r="F193" i="10"/>
  <c r="B194" i="10"/>
  <c r="G193" i="10"/>
  <c r="E193" i="10"/>
  <c r="D193" i="10"/>
  <c r="C193" i="10"/>
  <c r="A195" i="5" l="1"/>
  <c r="G195" i="5"/>
  <c r="D195" i="5"/>
  <c r="B196" i="5"/>
  <c r="F195" i="5"/>
  <c r="C195" i="5"/>
  <c r="E195" i="5"/>
  <c r="E195" i="11"/>
  <c r="C195" i="11"/>
  <c r="G195" i="11"/>
  <c r="B196" i="11"/>
  <c r="F195" i="11"/>
  <c r="A195" i="11"/>
  <c r="D195" i="11"/>
  <c r="F194" i="10"/>
  <c r="D194" i="10"/>
  <c r="B195" i="10"/>
  <c r="C194" i="10"/>
  <c r="A194" i="10"/>
  <c r="E194" i="10"/>
  <c r="G194" i="10"/>
  <c r="F196" i="5" l="1"/>
  <c r="B197" i="5"/>
  <c r="G196" i="5"/>
  <c r="E196" i="5"/>
  <c r="C196" i="5"/>
  <c r="A196" i="5"/>
  <c r="D196" i="5"/>
  <c r="C196" i="11"/>
  <c r="B197" i="11"/>
  <c r="F196" i="11"/>
  <c r="E196" i="11"/>
  <c r="G196" i="11"/>
  <c r="A196" i="11"/>
  <c r="D196" i="11"/>
  <c r="B196" i="10"/>
  <c r="D195" i="10"/>
  <c r="F195" i="10"/>
  <c r="G195" i="10"/>
  <c r="E195" i="10"/>
  <c r="C195" i="10"/>
  <c r="A195" i="10"/>
  <c r="B198" i="5" l="1"/>
  <c r="E197" i="5"/>
  <c r="D197" i="5"/>
  <c r="G197" i="5"/>
  <c r="A197" i="5"/>
  <c r="F197" i="5"/>
  <c r="C197" i="5"/>
  <c r="C197" i="11"/>
  <c r="A197" i="11"/>
  <c r="B198" i="11"/>
  <c r="G197" i="11"/>
  <c r="F197" i="11"/>
  <c r="E197" i="11"/>
  <c r="D197" i="11"/>
  <c r="D196" i="10"/>
  <c r="B197" i="10"/>
  <c r="E196" i="10"/>
  <c r="A196" i="10"/>
  <c r="G196" i="10"/>
  <c r="F196" i="10"/>
  <c r="C196" i="10"/>
  <c r="D198" i="5" l="1"/>
  <c r="G198" i="5"/>
  <c r="E198" i="5"/>
  <c r="F198" i="5"/>
  <c r="B199" i="5"/>
  <c r="A198" i="5"/>
  <c r="C198" i="5"/>
  <c r="F198" i="11"/>
  <c r="A198" i="11"/>
  <c r="B199" i="11"/>
  <c r="G198" i="11"/>
  <c r="C198" i="11"/>
  <c r="D198" i="11"/>
  <c r="E198" i="11"/>
  <c r="B198" i="10"/>
  <c r="G197" i="10"/>
  <c r="F197" i="10"/>
  <c r="A197" i="10"/>
  <c r="D197" i="10"/>
  <c r="C197" i="10"/>
  <c r="E197" i="10"/>
  <c r="C199" i="5" l="1"/>
  <c r="F199" i="5"/>
  <c r="E199" i="5"/>
  <c r="B200" i="5"/>
  <c r="A199" i="5"/>
  <c r="G199" i="5"/>
  <c r="D199" i="5"/>
  <c r="A199" i="11"/>
  <c r="F199" i="11"/>
  <c r="D199" i="11"/>
  <c r="B200" i="11"/>
  <c r="G199" i="11"/>
  <c r="E199" i="11"/>
  <c r="C199" i="11"/>
  <c r="G198" i="10"/>
  <c r="F198" i="10"/>
  <c r="D198" i="10"/>
  <c r="B199" i="10"/>
  <c r="E198" i="10"/>
  <c r="C198" i="10"/>
  <c r="A198" i="10"/>
  <c r="G200" i="5" l="1"/>
  <c r="A200" i="5"/>
  <c r="C200" i="5"/>
  <c r="F200" i="5"/>
  <c r="B201" i="5"/>
  <c r="E200" i="5"/>
  <c r="D200" i="5"/>
  <c r="F200" i="11"/>
  <c r="D200" i="11"/>
  <c r="B201" i="11"/>
  <c r="C200" i="11"/>
  <c r="E200" i="11"/>
  <c r="G200" i="11"/>
  <c r="A200" i="11"/>
  <c r="G199" i="10"/>
  <c r="E199" i="10"/>
  <c r="F199" i="10"/>
  <c r="D199" i="10"/>
  <c r="C199" i="10"/>
  <c r="B200" i="10"/>
  <c r="A199" i="10"/>
  <c r="D201" i="5" l="1"/>
  <c r="B202" i="5"/>
  <c r="C201" i="5"/>
  <c r="A201" i="5"/>
  <c r="F201" i="5"/>
  <c r="G201" i="5"/>
  <c r="E201" i="5"/>
  <c r="B202" i="11"/>
  <c r="D201" i="11"/>
  <c r="F201" i="11"/>
  <c r="C201" i="11"/>
  <c r="G201" i="11"/>
  <c r="E201" i="11"/>
  <c r="A201" i="11"/>
  <c r="E200" i="10"/>
  <c r="F200" i="10"/>
  <c r="D200" i="10"/>
  <c r="B201" i="10"/>
  <c r="A200" i="10"/>
  <c r="G200" i="10"/>
  <c r="C200" i="10"/>
  <c r="E202" i="5" l="1"/>
  <c r="C202" i="5"/>
  <c r="A202" i="5"/>
  <c r="F202" i="5"/>
  <c r="B203" i="5"/>
  <c r="G202" i="5"/>
  <c r="D202" i="5"/>
  <c r="D202" i="11"/>
  <c r="B203" i="11"/>
  <c r="F202" i="11"/>
  <c r="E202" i="11"/>
  <c r="G202" i="11"/>
  <c r="C202" i="11"/>
  <c r="A202" i="11"/>
  <c r="E201" i="10"/>
  <c r="C201" i="10"/>
  <c r="A201" i="10"/>
  <c r="B202" i="10"/>
  <c r="G201" i="10"/>
  <c r="D201" i="10"/>
  <c r="F201" i="10"/>
  <c r="F203" i="5" l="1"/>
  <c r="B204" i="5"/>
  <c r="A203" i="5"/>
  <c r="G203" i="5"/>
  <c r="D203" i="5"/>
  <c r="C203" i="5"/>
  <c r="E203" i="5"/>
  <c r="B204" i="11"/>
  <c r="G203" i="11"/>
  <c r="E203" i="11"/>
  <c r="D203" i="11"/>
  <c r="F203" i="11"/>
  <c r="A203" i="11"/>
  <c r="C203" i="11"/>
  <c r="C202" i="10"/>
  <c r="G202" i="10"/>
  <c r="D202" i="10"/>
  <c r="A202" i="10"/>
  <c r="F202" i="10"/>
  <c r="E202" i="10"/>
  <c r="B203" i="10"/>
  <c r="A204" i="5" l="1"/>
  <c r="F204" i="5"/>
  <c r="E204" i="5"/>
  <c r="G204" i="5"/>
  <c r="C204" i="5"/>
  <c r="D204" i="5"/>
  <c r="B205" i="5"/>
  <c r="G204" i="11"/>
  <c r="A204" i="11"/>
  <c r="B205" i="11"/>
  <c r="F204" i="11"/>
  <c r="E204" i="11"/>
  <c r="D204" i="11"/>
  <c r="C204" i="11"/>
  <c r="C203" i="10"/>
  <c r="A203" i="10"/>
  <c r="D203" i="10"/>
  <c r="E203" i="10"/>
  <c r="B204" i="10"/>
  <c r="G203" i="10"/>
  <c r="F203" i="10"/>
  <c r="D205" i="5" l="1"/>
  <c r="G205" i="5"/>
  <c r="E205" i="5"/>
  <c r="C205" i="5"/>
  <c r="F205" i="5"/>
  <c r="A205" i="5"/>
  <c r="B206" i="5"/>
  <c r="G205" i="11"/>
  <c r="E205" i="11"/>
  <c r="F205" i="11"/>
  <c r="A205" i="11"/>
  <c r="B206" i="11"/>
  <c r="C205" i="11"/>
  <c r="D205" i="11"/>
  <c r="F204" i="10"/>
  <c r="A204" i="10"/>
  <c r="B205" i="10"/>
  <c r="G204" i="10"/>
  <c r="E204" i="10"/>
  <c r="D204" i="10"/>
  <c r="C204" i="10"/>
  <c r="A206" i="5" l="1"/>
  <c r="D206" i="5"/>
  <c r="C206" i="5"/>
  <c r="E206" i="5"/>
  <c r="F206" i="5"/>
  <c r="G206" i="5"/>
  <c r="B207" i="5"/>
  <c r="E206" i="11"/>
  <c r="C206" i="11"/>
  <c r="A206" i="11"/>
  <c r="B207" i="11"/>
  <c r="F206" i="11"/>
  <c r="D206" i="11"/>
  <c r="G206" i="11"/>
  <c r="A205" i="10"/>
  <c r="F205" i="10"/>
  <c r="E205" i="10"/>
  <c r="C205" i="10"/>
  <c r="B206" i="10"/>
  <c r="D205" i="10"/>
  <c r="G205" i="10"/>
  <c r="A207" i="5" l="1"/>
  <c r="F207" i="5"/>
  <c r="D207" i="5"/>
  <c r="C207" i="5"/>
  <c r="E207" i="5"/>
  <c r="G207" i="5"/>
  <c r="B208" i="5"/>
  <c r="E207" i="11"/>
  <c r="C207" i="11"/>
  <c r="B208" i="11"/>
  <c r="A207" i="11"/>
  <c r="D207" i="11"/>
  <c r="G207" i="11"/>
  <c r="F207" i="11"/>
  <c r="F206" i="10"/>
  <c r="D206" i="10"/>
  <c r="B207" i="10"/>
  <c r="G206" i="10"/>
  <c r="E206" i="10"/>
  <c r="C206" i="10"/>
  <c r="A206" i="10"/>
  <c r="E208" i="5" l="1"/>
  <c r="F208" i="5"/>
  <c r="A208" i="5"/>
  <c r="C208" i="5"/>
  <c r="B209" i="5"/>
  <c r="G208" i="5"/>
  <c r="D208" i="5"/>
  <c r="C208" i="11"/>
  <c r="E208" i="11"/>
  <c r="A208" i="11"/>
  <c r="D208" i="11"/>
  <c r="F208" i="11"/>
  <c r="B209" i="11"/>
  <c r="G208" i="11"/>
  <c r="B208" i="10"/>
  <c r="D207" i="10"/>
  <c r="G207" i="10"/>
  <c r="E207" i="10"/>
  <c r="F207" i="10"/>
  <c r="C207" i="10"/>
  <c r="A207" i="10"/>
  <c r="E209" i="5" l="1"/>
  <c r="B210" i="5"/>
  <c r="F209" i="5"/>
  <c r="A209" i="5"/>
  <c r="G209" i="5"/>
  <c r="C209" i="5"/>
  <c r="D209" i="5"/>
  <c r="C209" i="11"/>
  <c r="A209" i="11"/>
  <c r="E209" i="11"/>
  <c r="G209" i="11"/>
  <c r="F209" i="11"/>
  <c r="D209" i="11"/>
  <c r="B210" i="11"/>
  <c r="D208" i="10"/>
  <c r="B209" i="10"/>
  <c r="G208" i="10"/>
  <c r="A208" i="10"/>
  <c r="E208" i="10"/>
  <c r="C208" i="10"/>
  <c r="F208" i="10"/>
  <c r="G210" i="5" l="1"/>
  <c r="D210" i="5"/>
  <c r="B211" i="5"/>
  <c r="A210" i="5"/>
  <c r="F210" i="5"/>
  <c r="C210" i="5"/>
  <c r="E210" i="5"/>
  <c r="F210" i="11"/>
  <c r="A210" i="11"/>
  <c r="G210" i="11"/>
  <c r="D210" i="11"/>
  <c r="C210" i="11"/>
  <c r="E210" i="11"/>
  <c r="B211" i="11"/>
  <c r="B210" i="10"/>
  <c r="G209" i="10"/>
  <c r="F209" i="10"/>
  <c r="D209" i="10"/>
  <c r="E209" i="10"/>
  <c r="C209" i="10"/>
  <c r="A209" i="10"/>
  <c r="E211" i="5" l="1"/>
  <c r="G211" i="5"/>
  <c r="D211" i="5"/>
  <c r="F211" i="5"/>
  <c r="B212" i="5"/>
  <c r="A211" i="5"/>
  <c r="C211" i="5"/>
  <c r="A211" i="11"/>
  <c r="F211" i="11"/>
  <c r="G211" i="11"/>
  <c r="E211" i="11"/>
  <c r="B212" i="11"/>
  <c r="D211" i="11"/>
  <c r="C211" i="11"/>
  <c r="G210" i="10"/>
  <c r="C210" i="10"/>
  <c r="F210" i="10"/>
  <c r="E210" i="10"/>
  <c r="D210" i="10"/>
  <c r="A210" i="10"/>
  <c r="B211" i="10"/>
  <c r="F212" i="5" l="1"/>
  <c r="C212" i="5"/>
  <c r="G212" i="5"/>
  <c r="B213" i="5"/>
  <c r="D212" i="5"/>
  <c r="E212" i="5"/>
  <c r="A212" i="5"/>
  <c r="F212" i="11"/>
  <c r="D212" i="11"/>
  <c r="B213" i="11"/>
  <c r="G212" i="11"/>
  <c r="E212" i="11"/>
  <c r="A212" i="11"/>
  <c r="C212" i="11"/>
  <c r="G211" i="10"/>
  <c r="E211" i="10"/>
  <c r="B212" i="10"/>
  <c r="D211" i="10"/>
  <c r="A211" i="10"/>
  <c r="C211" i="10"/>
  <c r="F211" i="10"/>
  <c r="C213" i="5" l="1"/>
  <c r="G213" i="5"/>
  <c r="F213" i="5"/>
  <c r="D213" i="5"/>
  <c r="B214" i="5"/>
  <c r="E213" i="5"/>
  <c r="A213" i="5"/>
  <c r="B214" i="11"/>
  <c r="D213" i="11"/>
  <c r="G213" i="11"/>
  <c r="E213" i="11"/>
  <c r="A213" i="11"/>
  <c r="C213" i="11"/>
  <c r="F213" i="11"/>
  <c r="E212" i="10"/>
  <c r="D212" i="10"/>
  <c r="F212" i="10"/>
  <c r="B213" i="10"/>
  <c r="C212" i="10"/>
  <c r="G212" i="10"/>
  <c r="A212" i="10"/>
  <c r="C214" i="5" l="1"/>
  <c r="E214" i="5"/>
  <c r="G214" i="5"/>
  <c r="B215" i="5"/>
  <c r="D214" i="5"/>
  <c r="F214" i="5"/>
  <c r="A214" i="5"/>
  <c r="D214" i="11"/>
  <c r="B215" i="11"/>
  <c r="G214" i="11"/>
  <c r="A214" i="11"/>
  <c r="C214" i="11"/>
  <c r="F214" i="11"/>
  <c r="E214" i="11"/>
  <c r="E213" i="10"/>
  <c r="C213" i="10"/>
  <c r="F213" i="10"/>
  <c r="G213" i="10"/>
  <c r="D213" i="10"/>
  <c r="A213" i="10"/>
  <c r="B214" i="10"/>
  <c r="E215" i="5" l="1"/>
  <c r="B216" i="5"/>
  <c r="G215" i="5"/>
  <c r="F215" i="5"/>
  <c r="D215" i="5"/>
  <c r="A215" i="5"/>
  <c r="C215" i="5"/>
  <c r="B216" i="11"/>
  <c r="G215" i="11"/>
  <c r="D215" i="11"/>
  <c r="A215" i="11"/>
  <c r="E215" i="11"/>
  <c r="C215" i="11"/>
  <c r="F215" i="11"/>
  <c r="C214" i="10"/>
  <c r="F214" i="10"/>
  <c r="D214" i="10"/>
  <c r="G214" i="10"/>
  <c r="B215" i="10"/>
  <c r="A214" i="10"/>
  <c r="E214" i="10"/>
  <c r="A216" i="5" l="1"/>
  <c r="C216" i="5"/>
  <c r="E216" i="5"/>
  <c r="G216" i="5"/>
  <c r="F216" i="5"/>
  <c r="B217" i="5"/>
  <c r="D216" i="5"/>
  <c r="G216" i="11"/>
  <c r="B217" i="11"/>
  <c r="D216" i="11"/>
  <c r="F216" i="11"/>
  <c r="E216" i="11"/>
  <c r="C216" i="11"/>
  <c r="A216" i="11"/>
  <c r="C215" i="10"/>
  <c r="A215" i="10"/>
  <c r="G215" i="10"/>
  <c r="F215" i="10"/>
  <c r="B216" i="10"/>
  <c r="E215" i="10"/>
  <c r="D215" i="10"/>
  <c r="G217" i="5" l="1"/>
  <c r="B218" i="5"/>
  <c r="E217" i="5"/>
  <c r="F217" i="5"/>
  <c r="C217" i="5"/>
  <c r="D217" i="5"/>
  <c r="A217" i="5"/>
  <c r="G217" i="11"/>
  <c r="E217" i="11"/>
  <c r="F217" i="11"/>
  <c r="C217" i="11"/>
  <c r="D217" i="11"/>
  <c r="B218" i="11"/>
  <c r="A217" i="11"/>
  <c r="F216" i="10"/>
  <c r="A216" i="10"/>
  <c r="B217" i="10"/>
  <c r="E216" i="10"/>
  <c r="G216" i="10"/>
  <c r="D216" i="10"/>
  <c r="C216" i="10"/>
  <c r="B219" i="5" l="1"/>
  <c r="D218" i="5"/>
  <c r="F218" i="5"/>
  <c r="C218" i="5"/>
  <c r="E218" i="5"/>
  <c r="A218" i="5"/>
  <c r="G218" i="5"/>
  <c r="E218" i="11"/>
  <c r="F218" i="11"/>
  <c r="G218" i="11"/>
  <c r="D218" i="11"/>
  <c r="C218" i="11"/>
  <c r="A218" i="11"/>
  <c r="B219" i="11"/>
  <c r="A217" i="10"/>
  <c r="F217" i="10"/>
  <c r="B218" i="10"/>
  <c r="C217" i="10"/>
  <c r="D217" i="10"/>
  <c r="E217" i="10"/>
  <c r="G217" i="10"/>
  <c r="E219" i="5" l="1"/>
  <c r="G219" i="5"/>
  <c r="F219" i="5"/>
  <c r="C219" i="5"/>
  <c r="A219" i="5"/>
  <c r="D219" i="5"/>
  <c r="B220" i="5"/>
  <c r="D219" i="11"/>
  <c r="F219" i="11"/>
  <c r="C219" i="11"/>
  <c r="B220" i="11"/>
  <c r="G219" i="11"/>
  <c r="E219" i="11"/>
  <c r="A219" i="11"/>
  <c r="F218" i="10"/>
  <c r="D218" i="10"/>
  <c r="C218" i="10"/>
  <c r="B219" i="10"/>
  <c r="G218" i="10"/>
  <c r="E218" i="10"/>
  <c r="A218" i="10"/>
  <c r="F220" i="5" l="1"/>
  <c r="G220" i="5"/>
  <c r="A220" i="5"/>
  <c r="C220" i="5"/>
  <c r="D220" i="5"/>
  <c r="B221" i="5"/>
  <c r="E220" i="5"/>
  <c r="C220" i="11"/>
  <c r="B221" i="11"/>
  <c r="E220" i="11"/>
  <c r="F220" i="11"/>
  <c r="A220" i="11"/>
  <c r="D220" i="11"/>
  <c r="G220" i="11"/>
  <c r="B220" i="10"/>
  <c r="D219" i="10"/>
  <c r="C219" i="10"/>
  <c r="A219" i="10"/>
  <c r="E219" i="10"/>
  <c r="G219" i="10"/>
  <c r="F219" i="10"/>
  <c r="G221" i="5" l="1"/>
  <c r="B222" i="5"/>
  <c r="F221" i="5"/>
  <c r="E221" i="5"/>
  <c r="A221" i="5"/>
  <c r="C221" i="5"/>
  <c r="D221" i="5"/>
  <c r="F221" i="11"/>
  <c r="D221" i="11"/>
  <c r="C221" i="11"/>
  <c r="A221" i="11"/>
  <c r="B222" i="11"/>
  <c r="G221" i="11"/>
  <c r="E221" i="11"/>
  <c r="D220" i="10"/>
  <c r="B221" i="10"/>
  <c r="E220" i="10"/>
  <c r="F220" i="10"/>
  <c r="C220" i="10"/>
  <c r="A220" i="10"/>
  <c r="G220" i="10"/>
  <c r="C222" i="5" l="1"/>
  <c r="D222" i="5"/>
  <c r="A222" i="5"/>
  <c r="G222" i="5"/>
  <c r="F222" i="5"/>
  <c r="E222" i="5"/>
  <c r="B223" i="5"/>
  <c r="A222" i="11"/>
  <c r="G222" i="11"/>
  <c r="E222" i="11"/>
  <c r="D222" i="11"/>
  <c r="C222" i="11"/>
  <c r="B223" i="11"/>
  <c r="F222" i="11"/>
  <c r="B222" i="10"/>
  <c r="G221" i="10"/>
  <c r="E221" i="10"/>
  <c r="C221" i="10"/>
  <c r="F221" i="10"/>
  <c r="A221" i="10"/>
  <c r="D221" i="10"/>
  <c r="G223" i="5" l="1"/>
  <c r="B224" i="5"/>
  <c r="D223" i="5"/>
  <c r="F223" i="5"/>
  <c r="A223" i="5"/>
  <c r="E223" i="5"/>
  <c r="C223" i="5"/>
  <c r="F223" i="11"/>
  <c r="G223" i="11"/>
  <c r="D223" i="11"/>
  <c r="A223" i="11"/>
  <c r="B224" i="11"/>
  <c r="E223" i="11"/>
  <c r="C223" i="11"/>
  <c r="G222" i="10"/>
  <c r="F222" i="10"/>
  <c r="A222" i="10"/>
  <c r="B223" i="10"/>
  <c r="E222" i="10"/>
  <c r="C222" i="10"/>
  <c r="D222" i="10"/>
  <c r="C224" i="5" l="1"/>
  <c r="G224" i="5"/>
  <c r="F224" i="5"/>
  <c r="B225" i="5"/>
  <c r="A224" i="5"/>
  <c r="D224" i="5"/>
  <c r="E224" i="5"/>
  <c r="E224" i="11"/>
  <c r="F224" i="11"/>
  <c r="B225" i="11"/>
  <c r="D224" i="11"/>
  <c r="A224" i="11"/>
  <c r="C224" i="11"/>
  <c r="G224" i="11"/>
  <c r="G223" i="10"/>
  <c r="E223" i="10"/>
  <c r="D223" i="10"/>
  <c r="B224" i="10"/>
  <c r="F223" i="10"/>
  <c r="C223" i="10"/>
  <c r="A223" i="10"/>
  <c r="E225" i="5" l="1"/>
  <c r="A225" i="5"/>
  <c r="F225" i="5"/>
  <c r="D225" i="5"/>
  <c r="B226" i="5"/>
  <c r="G225" i="5"/>
  <c r="C225" i="5"/>
  <c r="D225" i="11"/>
  <c r="G225" i="11"/>
  <c r="E225" i="11"/>
  <c r="F225" i="11"/>
  <c r="A225" i="11"/>
  <c r="C225" i="11"/>
  <c r="B226" i="11"/>
  <c r="E224" i="10"/>
  <c r="A224" i="10"/>
  <c r="B225" i="10"/>
  <c r="C224" i="10"/>
  <c r="D224" i="10"/>
  <c r="F224" i="10"/>
  <c r="G224" i="10"/>
  <c r="A226" i="5" l="1"/>
  <c r="E226" i="5"/>
  <c r="D226" i="5"/>
  <c r="G226" i="5"/>
  <c r="C226" i="5"/>
  <c r="B227" i="5"/>
  <c r="F226" i="5"/>
  <c r="B227" i="11"/>
  <c r="C226" i="11"/>
  <c r="F226" i="11"/>
  <c r="G226" i="11"/>
  <c r="E226" i="11"/>
  <c r="D226" i="11"/>
  <c r="A226" i="11"/>
  <c r="E225" i="10"/>
  <c r="C225" i="10"/>
  <c r="B226" i="10"/>
  <c r="G225" i="10"/>
  <c r="A225" i="10"/>
  <c r="F225" i="10"/>
  <c r="D225" i="10"/>
  <c r="D227" i="5" l="1"/>
  <c r="C227" i="5"/>
  <c r="A227" i="5"/>
  <c r="F227" i="5"/>
  <c r="B228" i="5"/>
  <c r="G227" i="5"/>
  <c r="E227" i="5"/>
  <c r="G227" i="11"/>
  <c r="E227" i="11"/>
  <c r="B228" i="11"/>
  <c r="F227" i="11"/>
  <c r="A227" i="11"/>
  <c r="C227" i="11"/>
  <c r="D227" i="11"/>
  <c r="C226" i="10"/>
  <c r="D226" i="10"/>
  <c r="B227" i="10"/>
  <c r="G226" i="10"/>
  <c r="F226" i="10"/>
  <c r="A226" i="10"/>
  <c r="E226" i="10"/>
  <c r="F228" i="5" l="1"/>
  <c r="B229" i="5"/>
  <c r="G228" i="5"/>
  <c r="D228" i="5"/>
  <c r="E228" i="5"/>
  <c r="A228" i="5"/>
  <c r="C228" i="5"/>
  <c r="G228" i="11"/>
  <c r="A228" i="11"/>
  <c r="F228" i="11"/>
  <c r="D228" i="11"/>
  <c r="E228" i="11"/>
  <c r="C228" i="11"/>
  <c r="B229" i="11"/>
  <c r="C227" i="10"/>
  <c r="A227" i="10"/>
  <c r="B228" i="10"/>
  <c r="D227" i="10"/>
  <c r="E227" i="10"/>
  <c r="G227" i="10"/>
  <c r="F227" i="10"/>
  <c r="G229" i="5" l="1"/>
  <c r="B230" i="5"/>
  <c r="D229" i="5"/>
  <c r="A229" i="5"/>
  <c r="E229" i="5"/>
  <c r="C229" i="5"/>
  <c r="F229" i="5"/>
  <c r="F229" i="11"/>
  <c r="E229" i="11"/>
  <c r="D229" i="11"/>
  <c r="C229" i="11"/>
  <c r="A229" i="11"/>
  <c r="B230" i="11"/>
  <c r="G229" i="11"/>
  <c r="F228" i="10"/>
  <c r="A228" i="10"/>
  <c r="D228" i="10"/>
  <c r="E228" i="10"/>
  <c r="G228" i="10"/>
  <c r="B229" i="10"/>
  <c r="C228" i="10"/>
  <c r="B231" i="5" l="1"/>
  <c r="G230" i="5"/>
  <c r="A230" i="5"/>
  <c r="D230" i="5"/>
  <c r="C230" i="5"/>
  <c r="E230" i="5"/>
  <c r="F230" i="5"/>
  <c r="E230" i="11"/>
  <c r="A230" i="11"/>
  <c r="G230" i="11"/>
  <c r="B231" i="11"/>
  <c r="F230" i="11"/>
  <c r="D230" i="11"/>
  <c r="C230" i="11"/>
  <c r="A229" i="10"/>
  <c r="F229" i="10"/>
  <c r="E229" i="10"/>
  <c r="B230" i="10"/>
  <c r="D229" i="10"/>
  <c r="G229" i="10"/>
  <c r="C229" i="10"/>
  <c r="B232" i="5" l="1"/>
  <c r="F231" i="5"/>
  <c r="D231" i="5"/>
  <c r="A231" i="5"/>
  <c r="G231" i="5"/>
  <c r="E231" i="5"/>
  <c r="C231" i="5"/>
  <c r="D231" i="11"/>
  <c r="F231" i="11"/>
  <c r="B232" i="11"/>
  <c r="C231" i="11"/>
  <c r="A231" i="11"/>
  <c r="G231" i="11"/>
  <c r="E231" i="11"/>
  <c r="F230" i="10"/>
  <c r="D230" i="10"/>
  <c r="G230" i="10"/>
  <c r="C230" i="10"/>
  <c r="B231" i="10"/>
  <c r="E230" i="10"/>
  <c r="A230" i="10"/>
  <c r="E232" i="5" l="1"/>
  <c r="G232" i="5"/>
  <c r="A232" i="5"/>
  <c r="F232" i="5"/>
  <c r="D232" i="5"/>
  <c r="C232" i="5"/>
  <c r="B233" i="5"/>
  <c r="C232" i="11"/>
  <c r="B233" i="11"/>
  <c r="A232" i="11"/>
  <c r="G232" i="11"/>
  <c r="D232" i="11"/>
  <c r="F232" i="11"/>
  <c r="E232" i="11"/>
  <c r="B232" i="10"/>
  <c r="D231" i="10"/>
  <c r="G231" i="10"/>
  <c r="A231" i="10"/>
  <c r="C231" i="10"/>
  <c r="F231" i="10"/>
  <c r="E231" i="10"/>
  <c r="G233" i="5" l="1"/>
  <c r="D233" i="5"/>
  <c r="C233" i="5"/>
  <c r="A233" i="5"/>
  <c r="E233" i="5"/>
  <c r="B234" i="5"/>
  <c r="F233" i="5"/>
  <c r="B234" i="11"/>
  <c r="F233" i="11"/>
  <c r="G233" i="11"/>
  <c r="D233" i="11"/>
  <c r="C233" i="11"/>
  <c r="E233" i="11"/>
  <c r="A233" i="11"/>
  <c r="D232" i="10"/>
  <c r="B233" i="10"/>
  <c r="F232" i="10"/>
  <c r="A232" i="10"/>
  <c r="G232" i="10"/>
  <c r="E232" i="10"/>
  <c r="C232" i="10"/>
  <c r="E234" i="5" l="1"/>
  <c r="C234" i="5"/>
  <c r="G234" i="5"/>
  <c r="F234" i="5"/>
  <c r="D234" i="5"/>
  <c r="A234" i="5"/>
  <c r="B235" i="5"/>
  <c r="A234" i="11"/>
  <c r="G234" i="11"/>
  <c r="B235" i="11"/>
  <c r="F234" i="11"/>
  <c r="E234" i="11"/>
  <c r="D234" i="11"/>
  <c r="C234" i="11"/>
  <c r="B234" i="10"/>
  <c r="G233" i="10"/>
  <c r="A233" i="10"/>
  <c r="C233" i="10"/>
  <c r="F233" i="10"/>
  <c r="E233" i="10"/>
  <c r="D233" i="10"/>
  <c r="G235" i="5" l="1"/>
  <c r="B236" i="5"/>
  <c r="F235" i="5"/>
  <c r="E235" i="5"/>
  <c r="A235" i="5"/>
  <c r="D235" i="5"/>
  <c r="C235" i="5"/>
  <c r="F235" i="11"/>
  <c r="B236" i="11"/>
  <c r="G235" i="11"/>
  <c r="A235" i="11"/>
  <c r="C235" i="11"/>
  <c r="D235" i="11"/>
  <c r="E235" i="11"/>
  <c r="G234" i="10"/>
  <c r="C234" i="10"/>
  <c r="D234" i="10"/>
  <c r="A234" i="10"/>
  <c r="F234" i="10"/>
  <c r="E234" i="10"/>
  <c r="B235" i="10"/>
  <c r="E236" i="5" l="1"/>
  <c r="G236" i="5"/>
  <c r="B237" i="5"/>
  <c r="F236" i="5"/>
  <c r="D236" i="5"/>
  <c r="C236" i="5"/>
  <c r="A236" i="5"/>
  <c r="E236" i="11"/>
  <c r="F236" i="11"/>
  <c r="C236" i="11"/>
  <c r="A236" i="11"/>
  <c r="B237" i="11"/>
  <c r="D236" i="11"/>
  <c r="G236" i="11"/>
  <c r="G235" i="10"/>
  <c r="E235" i="10"/>
  <c r="C235" i="10"/>
  <c r="A235" i="10"/>
  <c r="D235" i="10"/>
  <c r="F235" i="10"/>
  <c r="B236" i="10"/>
  <c r="G237" i="5" l="1"/>
  <c r="A237" i="5"/>
  <c r="B238" i="5"/>
  <c r="E237" i="5"/>
  <c r="C237" i="5"/>
  <c r="D237" i="5"/>
  <c r="F237" i="5"/>
  <c r="D237" i="11"/>
  <c r="B238" i="11"/>
  <c r="G237" i="11"/>
  <c r="A237" i="11"/>
  <c r="F237" i="11"/>
  <c r="E237" i="11"/>
  <c r="C237" i="11"/>
  <c r="E236" i="10"/>
  <c r="B237" i="10"/>
  <c r="D236" i="10"/>
  <c r="G236" i="10"/>
  <c r="C236" i="10"/>
  <c r="A236" i="10"/>
  <c r="F236" i="10"/>
  <c r="C238" i="5" l="1"/>
  <c r="G238" i="5"/>
  <c r="E238" i="5"/>
  <c r="F238" i="5"/>
  <c r="B239" i="5"/>
  <c r="A238" i="5"/>
  <c r="D238" i="5"/>
  <c r="B239" i="11"/>
  <c r="C238" i="11"/>
  <c r="G238" i="11"/>
  <c r="F238" i="11"/>
  <c r="E238" i="11"/>
  <c r="D238" i="11"/>
  <c r="A238" i="11"/>
  <c r="E237" i="10"/>
  <c r="C237" i="10"/>
  <c r="F237" i="10"/>
  <c r="G237" i="10"/>
  <c r="D237" i="10"/>
  <c r="A237" i="10"/>
  <c r="B238" i="10"/>
  <c r="B240" i="5" l="1"/>
  <c r="A239" i="5"/>
  <c r="G239" i="5"/>
  <c r="F239" i="5"/>
  <c r="D239" i="5"/>
  <c r="E239" i="5"/>
  <c r="C239" i="5"/>
  <c r="G239" i="11"/>
  <c r="A239" i="11"/>
  <c r="D239" i="11"/>
  <c r="E239" i="11"/>
  <c r="C239" i="11"/>
  <c r="B240" i="11"/>
  <c r="F239" i="11"/>
  <c r="C238" i="10"/>
  <c r="F238" i="10"/>
  <c r="G238" i="10"/>
  <c r="A238" i="10"/>
  <c r="B239" i="10"/>
  <c r="E238" i="10"/>
  <c r="D238" i="10"/>
  <c r="D240" i="5" l="1"/>
  <c r="A240" i="5"/>
  <c r="F240" i="5"/>
  <c r="G240" i="5"/>
  <c r="B241" i="5"/>
  <c r="E240" i="5"/>
  <c r="C240" i="5"/>
  <c r="G240" i="11"/>
  <c r="A240" i="11"/>
  <c r="C240" i="11"/>
  <c r="B241" i="11"/>
  <c r="E240" i="11"/>
  <c r="D240" i="11"/>
  <c r="F240" i="11"/>
  <c r="B240" i="10"/>
  <c r="C239" i="10"/>
  <c r="A239" i="10"/>
  <c r="G239" i="10"/>
  <c r="E239" i="10"/>
  <c r="F239" i="10"/>
  <c r="D239" i="10"/>
  <c r="F241" i="5" l="1"/>
  <c r="G241" i="5"/>
  <c r="A241" i="5"/>
  <c r="C241" i="5"/>
  <c r="B242" i="5"/>
  <c r="E241" i="5"/>
  <c r="D241" i="5"/>
  <c r="F241" i="11"/>
  <c r="B242" i="11"/>
  <c r="E241" i="11"/>
  <c r="D241" i="11"/>
  <c r="G241" i="11"/>
  <c r="A241" i="11"/>
  <c r="C241" i="11"/>
  <c r="B241" i="10"/>
  <c r="G240" i="10"/>
  <c r="A240" i="10"/>
  <c r="C240" i="10"/>
  <c r="F240" i="10"/>
  <c r="E240" i="10"/>
  <c r="D240" i="10"/>
  <c r="D242" i="5" l="1"/>
  <c r="F242" i="5"/>
  <c r="C242" i="5"/>
  <c r="E242" i="5"/>
  <c r="B243" i="5"/>
  <c r="G242" i="5"/>
  <c r="A242" i="5"/>
  <c r="E242" i="11"/>
  <c r="C242" i="11"/>
  <c r="A242" i="11"/>
  <c r="B243" i="11"/>
  <c r="G242" i="11"/>
  <c r="F242" i="11"/>
  <c r="D242" i="11"/>
  <c r="G241" i="10"/>
  <c r="C241" i="10"/>
  <c r="B242" i="10"/>
  <c r="D241" i="10"/>
  <c r="E241" i="10"/>
  <c r="A241" i="10"/>
  <c r="F241" i="10"/>
  <c r="F243" i="5" l="1"/>
  <c r="A243" i="5"/>
  <c r="C243" i="5"/>
  <c r="B244" i="5"/>
  <c r="G243" i="5"/>
  <c r="D243" i="5"/>
  <c r="E243" i="5"/>
  <c r="D243" i="11"/>
  <c r="B244" i="11"/>
  <c r="C243" i="11"/>
  <c r="A243" i="11"/>
  <c r="E243" i="11"/>
  <c r="F243" i="11"/>
  <c r="G243" i="11"/>
  <c r="G242" i="10"/>
  <c r="E242" i="10"/>
  <c r="C242" i="10"/>
  <c r="F242" i="10"/>
  <c r="B243" i="10"/>
  <c r="A242" i="10"/>
  <c r="D242" i="10"/>
  <c r="G244" i="5" l="1"/>
  <c r="B245" i="5"/>
  <c r="A244" i="5"/>
  <c r="C244" i="5"/>
  <c r="E244" i="5"/>
  <c r="F244" i="5"/>
  <c r="D244" i="5"/>
  <c r="C244" i="11"/>
  <c r="B245" i="11"/>
  <c r="D244" i="11"/>
  <c r="A244" i="11"/>
  <c r="G244" i="11"/>
  <c r="E244" i="11"/>
  <c r="F244" i="11"/>
  <c r="E243" i="10"/>
  <c r="C243" i="10"/>
  <c r="A243" i="10"/>
  <c r="B244" i="10"/>
  <c r="G243" i="10"/>
  <c r="F243" i="10"/>
  <c r="D243" i="10"/>
  <c r="C245" i="5" l="1"/>
  <c r="B246" i="5"/>
  <c r="A245" i="5"/>
  <c r="D245" i="5"/>
  <c r="F245" i="5"/>
  <c r="E245" i="5"/>
  <c r="G245" i="5"/>
  <c r="B246" i="11"/>
  <c r="C245" i="11"/>
  <c r="G245" i="11"/>
  <c r="F245" i="11"/>
  <c r="D245" i="11"/>
  <c r="A245" i="11"/>
  <c r="E245" i="11"/>
  <c r="E244" i="10"/>
  <c r="G244" i="10"/>
  <c r="A244" i="10"/>
  <c r="B245" i="10"/>
  <c r="F244" i="10"/>
  <c r="D244" i="10"/>
  <c r="C244" i="10"/>
  <c r="D246" i="5" l="1"/>
  <c r="F246" i="5"/>
  <c r="A246" i="5"/>
  <c r="G246" i="5"/>
  <c r="C246" i="5"/>
  <c r="E246" i="5"/>
  <c r="B247" i="5"/>
  <c r="A246" i="11"/>
  <c r="G246" i="11"/>
  <c r="D246" i="11"/>
  <c r="B247" i="11"/>
  <c r="F246" i="11"/>
  <c r="C246" i="11"/>
  <c r="E246" i="11"/>
  <c r="C245" i="10"/>
  <c r="D245" i="10"/>
  <c r="A245" i="10"/>
  <c r="B246" i="10"/>
  <c r="E245" i="10"/>
  <c r="F245" i="10"/>
  <c r="G245" i="10"/>
  <c r="F247" i="5" l="1"/>
  <c r="D247" i="5"/>
  <c r="G247" i="5"/>
  <c r="A247" i="5"/>
  <c r="E247" i="5"/>
  <c r="C247" i="5"/>
  <c r="B248" i="5"/>
  <c r="F247" i="11"/>
  <c r="B248" i="11"/>
  <c r="C247" i="11"/>
  <c r="E247" i="11"/>
  <c r="A247" i="11"/>
  <c r="G247" i="11"/>
  <c r="D247" i="11"/>
  <c r="C246" i="10"/>
  <c r="B247" i="10"/>
  <c r="F246" i="10"/>
  <c r="G246" i="10"/>
  <c r="A246" i="10"/>
  <c r="D246" i="10"/>
  <c r="E246" i="10"/>
  <c r="D248" i="5" l="1"/>
  <c r="E248" i="5"/>
  <c r="B249" i="5"/>
  <c r="A248" i="5"/>
  <c r="F248" i="5"/>
  <c r="C248" i="5"/>
  <c r="G248" i="5"/>
  <c r="E248" i="11"/>
  <c r="D248" i="11"/>
  <c r="G248" i="11"/>
  <c r="B249" i="11"/>
  <c r="F248" i="11"/>
  <c r="C248" i="11"/>
  <c r="A248" i="11"/>
  <c r="A247" i="10"/>
  <c r="D247" i="10"/>
  <c r="B248" i="10"/>
  <c r="F247" i="10"/>
  <c r="G247" i="10"/>
  <c r="E247" i="10"/>
  <c r="C247" i="10"/>
  <c r="C249" i="5" l="1"/>
  <c r="G249" i="5"/>
  <c r="E249" i="5"/>
  <c r="B250" i="5"/>
  <c r="F249" i="5"/>
  <c r="D249" i="5"/>
  <c r="A249" i="5"/>
  <c r="D249" i="11"/>
  <c r="B250" i="11"/>
  <c r="C249" i="11"/>
  <c r="G249" i="11"/>
  <c r="F249" i="11"/>
  <c r="A249" i="11"/>
  <c r="E249" i="11"/>
  <c r="F248" i="10"/>
  <c r="A248" i="10"/>
  <c r="B249" i="10"/>
  <c r="C248" i="10"/>
  <c r="D248" i="10"/>
  <c r="G248" i="10"/>
  <c r="E248" i="10"/>
  <c r="G250" i="5" l="1"/>
  <c r="B251" i="5"/>
  <c r="C250" i="5"/>
  <c r="A250" i="5"/>
  <c r="F250" i="5"/>
  <c r="D250" i="5"/>
  <c r="E250" i="5"/>
  <c r="B251" i="11"/>
  <c r="C250" i="11"/>
  <c r="E250" i="11"/>
  <c r="D250" i="11"/>
  <c r="A250" i="11"/>
  <c r="G250" i="11"/>
  <c r="F250" i="11"/>
  <c r="F249" i="10"/>
  <c r="D249" i="10"/>
  <c r="E249" i="10"/>
  <c r="G249" i="10"/>
  <c r="C249" i="10"/>
  <c r="A249" i="10"/>
  <c r="B250" i="10"/>
  <c r="A251" i="5" l="1"/>
  <c r="E251" i="5"/>
  <c r="D251" i="5"/>
  <c r="F251" i="5"/>
  <c r="C251" i="5"/>
  <c r="G251" i="5"/>
  <c r="B252" i="5"/>
  <c r="F251" i="11"/>
  <c r="B252" i="11"/>
  <c r="D251" i="11"/>
  <c r="E251" i="11"/>
  <c r="G251" i="11"/>
  <c r="C251" i="11"/>
  <c r="A251" i="11"/>
  <c r="D250" i="10"/>
  <c r="B251" i="10"/>
  <c r="C250" i="10"/>
  <c r="G250" i="10"/>
  <c r="E250" i="10"/>
  <c r="A250" i="10"/>
  <c r="F250" i="10"/>
  <c r="E252" i="5" l="1"/>
  <c r="G252" i="5"/>
  <c r="A252" i="5"/>
  <c r="F252" i="5"/>
  <c r="B253" i="5"/>
  <c r="C252" i="5"/>
  <c r="D252" i="5"/>
  <c r="F252" i="11"/>
  <c r="B253" i="11"/>
  <c r="G252" i="11"/>
  <c r="D252" i="11"/>
  <c r="E252" i="11"/>
  <c r="A252" i="11"/>
  <c r="C252" i="11"/>
  <c r="B252" i="10"/>
  <c r="D251" i="10"/>
  <c r="E251" i="10"/>
  <c r="A251" i="10"/>
  <c r="C251" i="10"/>
  <c r="G251" i="10"/>
  <c r="F251" i="10"/>
  <c r="E253" i="5" l="1"/>
  <c r="G253" i="5"/>
  <c r="B254" i="5"/>
  <c r="A253" i="5"/>
  <c r="F253" i="5"/>
  <c r="D253" i="5"/>
  <c r="C253" i="5"/>
  <c r="D253" i="11"/>
  <c r="B254" i="11"/>
  <c r="G253" i="11"/>
  <c r="E253" i="11"/>
  <c r="A253" i="11"/>
  <c r="F253" i="11"/>
  <c r="C253" i="11"/>
  <c r="B253" i="10"/>
  <c r="D252" i="10"/>
  <c r="C252" i="10"/>
  <c r="G252" i="10"/>
  <c r="F252" i="10"/>
  <c r="A252" i="10"/>
  <c r="E252" i="10"/>
  <c r="D254" i="5" l="1"/>
  <c r="E254" i="5"/>
  <c r="B255" i="5"/>
  <c r="C254" i="5"/>
  <c r="F254" i="5"/>
  <c r="G254" i="5"/>
  <c r="A254" i="5"/>
  <c r="B255" i="11"/>
  <c r="D254" i="11"/>
  <c r="G254" i="11"/>
  <c r="F254" i="11"/>
  <c r="E254" i="11"/>
  <c r="A254" i="11"/>
  <c r="C254" i="11"/>
  <c r="G253" i="10"/>
  <c r="E253" i="10"/>
  <c r="C253" i="10"/>
  <c r="F253" i="10"/>
  <c r="A253" i="10"/>
  <c r="B254" i="10"/>
  <c r="D253" i="10"/>
  <c r="D255" i="5" l="1"/>
  <c r="E255" i="5"/>
  <c r="B256" i="5"/>
  <c r="G255" i="5"/>
  <c r="C255" i="5"/>
  <c r="A255" i="5"/>
  <c r="F255" i="5"/>
  <c r="B256" i="11"/>
  <c r="C255" i="11"/>
  <c r="D255" i="11"/>
  <c r="G255" i="11"/>
  <c r="A255" i="11"/>
  <c r="F255" i="11"/>
  <c r="E255" i="11"/>
  <c r="G254" i="10"/>
  <c r="D254" i="10"/>
  <c r="A254" i="10"/>
  <c r="B255" i="10"/>
  <c r="C254" i="10"/>
  <c r="F254" i="10"/>
  <c r="E254" i="10"/>
  <c r="F256" i="5" l="1"/>
  <c r="B257" i="5"/>
  <c r="C256" i="5"/>
  <c r="E256" i="5"/>
  <c r="A256" i="5"/>
  <c r="G256" i="5"/>
  <c r="D256" i="5"/>
  <c r="G256" i="11"/>
  <c r="C256" i="11"/>
  <c r="D256" i="11"/>
  <c r="F256" i="11"/>
  <c r="A256" i="11"/>
  <c r="E256" i="11"/>
  <c r="B257" i="11"/>
  <c r="E255" i="10"/>
  <c r="F255" i="10"/>
  <c r="C255" i="10"/>
  <c r="A255" i="10"/>
  <c r="B256" i="10"/>
  <c r="G255" i="10"/>
  <c r="D255" i="10"/>
  <c r="D257" i="5" l="1"/>
  <c r="F257" i="5"/>
  <c r="A257" i="5"/>
  <c r="E257" i="5"/>
  <c r="C257" i="5"/>
  <c r="G257" i="5"/>
  <c r="B258" i="5"/>
  <c r="G257" i="11"/>
  <c r="C257" i="11"/>
  <c r="F257" i="11"/>
  <c r="D257" i="11"/>
  <c r="B258" i="11"/>
  <c r="A257" i="11"/>
  <c r="E257" i="11"/>
  <c r="E256" i="10"/>
  <c r="D256" i="10"/>
  <c r="C256" i="10"/>
  <c r="A256" i="10"/>
  <c r="F256" i="10"/>
  <c r="B257" i="10"/>
  <c r="G256" i="10"/>
  <c r="D258" i="5" l="1"/>
  <c r="F258" i="5"/>
  <c r="G258" i="5"/>
  <c r="B259" i="5"/>
  <c r="C258" i="5"/>
  <c r="E258" i="5"/>
  <c r="A258" i="5"/>
  <c r="E258" i="11"/>
  <c r="F258" i="11"/>
  <c r="C258" i="11"/>
  <c r="G258" i="11"/>
  <c r="A258" i="11"/>
  <c r="D258" i="11"/>
  <c r="B259" i="11"/>
  <c r="C257" i="10"/>
  <c r="F257" i="10"/>
  <c r="D257" i="10"/>
  <c r="G257" i="10"/>
  <c r="E257" i="10"/>
  <c r="A257" i="10"/>
  <c r="B258" i="10"/>
  <c r="A259" i="5" l="1"/>
  <c r="B260" i="5"/>
  <c r="D259" i="5"/>
  <c r="E259" i="5"/>
  <c r="G259" i="5"/>
  <c r="F259" i="5"/>
  <c r="C259" i="5"/>
  <c r="E259" i="11"/>
  <c r="C259" i="11"/>
  <c r="A259" i="11"/>
  <c r="B260" i="11"/>
  <c r="F259" i="11"/>
  <c r="D259" i="11"/>
  <c r="G259" i="11"/>
  <c r="C258" i="10"/>
  <c r="E258" i="10"/>
  <c r="B259" i="10"/>
  <c r="F258" i="10"/>
  <c r="A258" i="10"/>
  <c r="D258" i="10"/>
  <c r="G258" i="10"/>
  <c r="D260" i="5" l="1"/>
  <c r="F260" i="5"/>
  <c r="C260" i="5"/>
  <c r="G260" i="5"/>
  <c r="A260" i="5"/>
  <c r="E260" i="5"/>
  <c r="B261" i="5"/>
  <c r="C260" i="11"/>
  <c r="F260" i="11"/>
  <c r="D260" i="11"/>
  <c r="E260" i="11"/>
  <c r="A260" i="11"/>
  <c r="B261" i="11"/>
  <c r="G260" i="11"/>
  <c r="A259" i="10"/>
  <c r="F259" i="10"/>
  <c r="D259" i="10"/>
  <c r="C259" i="10"/>
  <c r="E259" i="10"/>
  <c r="B260" i="10"/>
  <c r="G259" i="10"/>
  <c r="D261" i="5" l="1"/>
  <c r="A261" i="5"/>
  <c r="C261" i="5"/>
  <c r="E261" i="5"/>
  <c r="B262" i="5"/>
  <c r="F261" i="5"/>
  <c r="G261" i="5"/>
  <c r="C261" i="11"/>
  <c r="D261" i="11"/>
  <c r="F261" i="11"/>
  <c r="G261" i="11"/>
  <c r="B262" i="11"/>
  <c r="E261" i="11"/>
  <c r="A261" i="11"/>
  <c r="F260" i="10"/>
  <c r="A260" i="10"/>
  <c r="E260" i="10"/>
  <c r="D260" i="10"/>
  <c r="B261" i="10"/>
  <c r="C260" i="10"/>
  <c r="G260" i="10"/>
  <c r="D262" i="5" l="1"/>
  <c r="A262" i="5"/>
  <c r="E262" i="5"/>
  <c r="F262" i="5"/>
  <c r="B263" i="5"/>
  <c r="G262" i="5"/>
  <c r="C262" i="5"/>
  <c r="A262" i="11"/>
  <c r="F262" i="11"/>
  <c r="D262" i="11"/>
  <c r="G262" i="11"/>
  <c r="B263" i="11"/>
  <c r="C262" i="11"/>
  <c r="E262" i="11"/>
  <c r="F261" i="10"/>
  <c r="G261" i="10"/>
  <c r="D261" i="10"/>
  <c r="C261" i="10"/>
  <c r="A261" i="10"/>
  <c r="B262" i="10"/>
  <c r="E261" i="10"/>
  <c r="E263" i="5" l="1"/>
  <c r="G263" i="5"/>
  <c r="A263" i="5"/>
  <c r="B264" i="5"/>
  <c r="D263" i="5"/>
  <c r="C263" i="5"/>
  <c r="F263" i="5"/>
  <c r="F263" i="11"/>
  <c r="A263" i="11"/>
  <c r="D263" i="11"/>
  <c r="C263" i="11"/>
  <c r="E263" i="11"/>
  <c r="G263" i="11"/>
  <c r="B264" i="11"/>
  <c r="D262" i="10"/>
  <c r="F262" i="10"/>
  <c r="A262" i="10"/>
  <c r="B263" i="10"/>
  <c r="E262" i="10"/>
  <c r="C262" i="10"/>
  <c r="G262" i="10"/>
  <c r="F264" i="5" l="1"/>
  <c r="G264" i="5"/>
  <c r="C264" i="5"/>
  <c r="B265" i="5"/>
  <c r="A264" i="5"/>
  <c r="E264" i="5"/>
  <c r="D264" i="5"/>
  <c r="F264" i="11"/>
  <c r="G264" i="11"/>
  <c r="D264" i="11"/>
  <c r="C264" i="11"/>
  <c r="A264" i="11"/>
  <c r="B265" i="11"/>
  <c r="E264" i="11"/>
  <c r="B264" i="10"/>
  <c r="D263" i="10"/>
  <c r="G263" i="10"/>
  <c r="E263" i="10"/>
  <c r="F263" i="10"/>
  <c r="C263" i="10"/>
  <c r="A263" i="10"/>
  <c r="F265" i="5" l="1"/>
  <c r="G265" i="5"/>
  <c r="A265" i="5"/>
  <c r="C265" i="5"/>
  <c r="E265" i="5"/>
  <c r="B266" i="5"/>
  <c r="D265" i="5"/>
  <c r="D265" i="11"/>
  <c r="E265" i="11"/>
  <c r="F265" i="11"/>
  <c r="C265" i="11"/>
  <c r="G265" i="11"/>
  <c r="B266" i="11"/>
  <c r="A265" i="11"/>
  <c r="B265" i="10"/>
  <c r="F264" i="10"/>
  <c r="E264" i="10"/>
  <c r="C264" i="10"/>
  <c r="G264" i="10"/>
  <c r="A264" i="10"/>
  <c r="D264" i="10"/>
  <c r="E266" i="5" l="1"/>
  <c r="F266" i="5"/>
  <c r="A266" i="5"/>
  <c r="G266" i="5"/>
  <c r="D266" i="5"/>
  <c r="B267" i="5"/>
  <c r="C266" i="5"/>
  <c r="B267" i="11"/>
  <c r="D266" i="11"/>
  <c r="G266" i="11"/>
  <c r="E266" i="11"/>
  <c r="C266" i="11"/>
  <c r="A266" i="11"/>
  <c r="F266" i="11"/>
  <c r="G265" i="10"/>
  <c r="E265" i="10"/>
  <c r="B266" i="10"/>
  <c r="F265" i="10"/>
  <c r="C265" i="10"/>
  <c r="D265" i="10"/>
  <c r="A265" i="10"/>
  <c r="B268" i="5" l="1"/>
  <c r="F267" i="5"/>
  <c r="C267" i="5"/>
  <c r="E267" i="5"/>
  <c r="G267" i="5"/>
  <c r="A267" i="5"/>
  <c r="D267" i="5"/>
  <c r="B268" i="11"/>
  <c r="E267" i="11"/>
  <c r="G267" i="11"/>
  <c r="D267" i="11"/>
  <c r="C267" i="11"/>
  <c r="A267" i="11"/>
  <c r="F267" i="11"/>
  <c r="G266" i="10"/>
  <c r="A266" i="10"/>
  <c r="F266" i="10"/>
  <c r="D266" i="10"/>
  <c r="B267" i="10"/>
  <c r="E266" i="10"/>
  <c r="C266" i="10"/>
  <c r="B269" i="5" l="1"/>
  <c r="G268" i="5"/>
  <c r="C268" i="5"/>
  <c r="A268" i="5"/>
  <c r="F268" i="5"/>
  <c r="E268" i="5"/>
  <c r="D268" i="5"/>
  <c r="G268" i="11"/>
  <c r="E268" i="11"/>
  <c r="D268" i="11"/>
  <c r="B269" i="11"/>
  <c r="A268" i="11"/>
  <c r="C268" i="11"/>
  <c r="F268" i="11"/>
  <c r="E267" i="10"/>
  <c r="F267" i="10"/>
  <c r="C267" i="10"/>
  <c r="A267" i="10"/>
  <c r="D267" i="10"/>
  <c r="B268" i="10"/>
  <c r="G267" i="10"/>
  <c r="D269" i="5" l="1"/>
  <c r="A269" i="5"/>
  <c r="C269" i="5"/>
  <c r="G269" i="5"/>
  <c r="B270" i="5"/>
  <c r="E269" i="5"/>
  <c r="F269" i="5"/>
  <c r="G269" i="11"/>
  <c r="E269" i="11"/>
  <c r="A269" i="11"/>
  <c r="D269" i="11"/>
  <c r="B270" i="11"/>
  <c r="F269" i="11"/>
  <c r="C269" i="11"/>
  <c r="E268" i="10"/>
  <c r="A268" i="10"/>
  <c r="G268" i="10"/>
  <c r="B269" i="10"/>
  <c r="F268" i="10"/>
  <c r="D268" i="10"/>
  <c r="C268" i="10"/>
  <c r="G270" i="5" l="1"/>
  <c r="A270" i="5"/>
  <c r="B271" i="5"/>
  <c r="D270" i="5"/>
  <c r="C270" i="5"/>
  <c r="E270" i="5"/>
  <c r="F270" i="5"/>
  <c r="E270" i="11"/>
  <c r="F270" i="11"/>
  <c r="D270" i="11"/>
  <c r="A270" i="11"/>
  <c r="B271" i="11"/>
  <c r="G270" i="11"/>
  <c r="C270" i="11"/>
  <c r="C269" i="10"/>
  <c r="F269" i="10"/>
  <c r="B270" i="10"/>
  <c r="E269" i="10"/>
  <c r="G269" i="10"/>
  <c r="D269" i="10"/>
  <c r="A269" i="10"/>
  <c r="B272" i="5" l="1"/>
  <c r="C271" i="5"/>
  <c r="A271" i="5"/>
  <c r="E271" i="5"/>
  <c r="G271" i="5"/>
  <c r="D271" i="5"/>
  <c r="F271" i="5"/>
  <c r="E271" i="11"/>
  <c r="F271" i="11"/>
  <c r="A271" i="11"/>
  <c r="G271" i="11"/>
  <c r="D271" i="11"/>
  <c r="B272" i="11"/>
  <c r="C271" i="11"/>
  <c r="C270" i="10"/>
  <c r="A270" i="10"/>
  <c r="G270" i="10"/>
  <c r="D270" i="10"/>
  <c r="B271" i="10"/>
  <c r="F270" i="10"/>
  <c r="E270" i="10"/>
  <c r="F272" i="5" l="1"/>
  <c r="G272" i="5"/>
  <c r="B273" i="5"/>
  <c r="D272" i="5"/>
  <c r="A272" i="5"/>
  <c r="C272" i="5"/>
  <c r="E272" i="5"/>
  <c r="C272" i="11"/>
  <c r="F272" i="11"/>
  <c r="E272" i="11"/>
  <c r="A272" i="11"/>
  <c r="B273" i="11"/>
  <c r="D272" i="11"/>
  <c r="G272" i="11"/>
  <c r="A271" i="10"/>
  <c r="B272" i="10"/>
  <c r="F271" i="10"/>
  <c r="G271" i="10"/>
  <c r="D271" i="10"/>
  <c r="E271" i="10"/>
  <c r="C271" i="10"/>
  <c r="B274" i="5" l="1"/>
  <c r="D273" i="5"/>
  <c r="E273" i="5"/>
  <c r="C273" i="5"/>
  <c r="F273" i="5"/>
  <c r="G273" i="5"/>
  <c r="A273" i="5"/>
  <c r="C273" i="11"/>
  <c r="F273" i="11"/>
  <c r="A273" i="11"/>
  <c r="B274" i="11"/>
  <c r="G273" i="11"/>
  <c r="E273" i="11"/>
  <c r="D273" i="11"/>
  <c r="F272" i="10"/>
  <c r="A272" i="10"/>
  <c r="G272" i="10"/>
  <c r="D272" i="10"/>
  <c r="B273" i="10"/>
  <c r="C272" i="10"/>
  <c r="E272" i="10"/>
  <c r="B275" i="5" l="1"/>
  <c r="G274" i="5"/>
  <c r="E274" i="5"/>
  <c r="C274" i="5"/>
  <c r="A274" i="5"/>
  <c r="D274" i="5"/>
  <c r="F274" i="5"/>
  <c r="A274" i="11"/>
  <c r="B275" i="11"/>
  <c r="F274" i="11"/>
  <c r="E274" i="11"/>
  <c r="D274" i="11"/>
  <c r="G274" i="11"/>
  <c r="C274" i="11"/>
  <c r="F273" i="10"/>
  <c r="B274" i="10"/>
  <c r="G273" i="10"/>
  <c r="A273" i="10"/>
  <c r="D273" i="10"/>
  <c r="E273" i="10"/>
  <c r="C273" i="10"/>
  <c r="C275" i="5" l="1"/>
  <c r="G275" i="5"/>
  <c r="A275" i="5"/>
  <c r="E275" i="5"/>
  <c r="F275" i="5"/>
  <c r="D275" i="5"/>
  <c r="B276" i="5"/>
  <c r="F275" i="11"/>
  <c r="A275" i="11"/>
  <c r="G275" i="11"/>
  <c r="B276" i="11"/>
  <c r="C275" i="11"/>
  <c r="D275" i="11"/>
  <c r="E275" i="11"/>
  <c r="D274" i="10"/>
  <c r="B275" i="10"/>
  <c r="F274" i="10"/>
  <c r="E274" i="10"/>
  <c r="C274" i="10"/>
  <c r="G274" i="10"/>
  <c r="A274" i="10"/>
  <c r="A276" i="5" l="1"/>
  <c r="F276" i="5"/>
  <c r="E276" i="5"/>
  <c r="B277" i="5"/>
  <c r="D276" i="5"/>
  <c r="G276" i="5"/>
  <c r="C276" i="5"/>
  <c r="F276" i="11"/>
  <c r="B277" i="11"/>
  <c r="G276" i="11"/>
  <c r="E276" i="11"/>
  <c r="D276" i="11"/>
  <c r="A276" i="11"/>
  <c r="C276" i="11"/>
  <c r="B276" i="10"/>
  <c r="D275" i="10"/>
  <c r="G275" i="10"/>
  <c r="A275" i="10"/>
  <c r="E275" i="10"/>
  <c r="F275" i="10"/>
  <c r="C275" i="10"/>
  <c r="C277" i="5" l="1"/>
  <c r="A277" i="5"/>
  <c r="F277" i="5"/>
  <c r="B278" i="5"/>
  <c r="E277" i="5"/>
  <c r="G277" i="5"/>
  <c r="D277" i="5"/>
  <c r="D277" i="11"/>
  <c r="G277" i="11"/>
  <c r="B278" i="11"/>
  <c r="E277" i="11"/>
  <c r="A277" i="11"/>
  <c r="C277" i="11"/>
  <c r="F277" i="11"/>
  <c r="D276" i="10"/>
  <c r="B277" i="10"/>
  <c r="C276" i="10"/>
  <c r="G276" i="10"/>
  <c r="F276" i="10"/>
  <c r="E276" i="10"/>
  <c r="A276" i="10"/>
  <c r="D278" i="5" l="1"/>
  <c r="F278" i="5"/>
  <c r="E278" i="5"/>
  <c r="B279" i="5"/>
  <c r="G278" i="5"/>
  <c r="A278" i="5"/>
  <c r="C278" i="5"/>
  <c r="B279" i="11"/>
  <c r="D278" i="11"/>
  <c r="G278" i="11"/>
  <c r="F278" i="11"/>
  <c r="A278" i="11"/>
  <c r="C278" i="11"/>
  <c r="E278" i="11"/>
  <c r="B278" i="10"/>
  <c r="G277" i="10"/>
  <c r="C277" i="10"/>
  <c r="E277" i="10"/>
  <c r="D277" i="10"/>
  <c r="A277" i="10"/>
  <c r="F277" i="10"/>
  <c r="A279" i="5" l="1"/>
  <c r="F279" i="5"/>
  <c r="B280" i="5"/>
  <c r="G279" i="5"/>
  <c r="D279" i="5"/>
  <c r="C279" i="5"/>
  <c r="E279" i="5"/>
  <c r="B280" i="11"/>
  <c r="G279" i="11"/>
  <c r="C279" i="11"/>
  <c r="E279" i="11"/>
  <c r="D279" i="11"/>
  <c r="A279" i="11"/>
  <c r="F279" i="11"/>
  <c r="G278" i="10"/>
  <c r="E278" i="10"/>
  <c r="C278" i="10"/>
  <c r="F278" i="10"/>
  <c r="A278" i="10"/>
  <c r="D278" i="10"/>
  <c r="B279" i="10"/>
  <c r="C280" i="5" l="1"/>
  <c r="B281" i="5"/>
  <c r="F280" i="5"/>
  <c r="D280" i="5"/>
  <c r="G280" i="5"/>
  <c r="E280" i="5"/>
  <c r="A280" i="5"/>
  <c r="G280" i="11"/>
  <c r="F280" i="11"/>
  <c r="C280" i="11"/>
  <c r="A280" i="11"/>
  <c r="B281" i="11"/>
  <c r="E280" i="11"/>
  <c r="D280" i="11"/>
  <c r="G279" i="10"/>
  <c r="E279" i="10"/>
  <c r="D279" i="10"/>
  <c r="B280" i="10"/>
  <c r="A279" i="10"/>
  <c r="C279" i="10"/>
  <c r="F279" i="10"/>
  <c r="F281" i="5" l="1"/>
  <c r="G281" i="5"/>
  <c r="D281" i="5"/>
  <c r="C281" i="5"/>
  <c r="E281" i="5"/>
  <c r="A281" i="5"/>
  <c r="B282" i="5"/>
  <c r="G281" i="11"/>
  <c r="C281" i="11"/>
  <c r="A281" i="11"/>
  <c r="E281" i="11"/>
  <c r="B282" i="11"/>
  <c r="D281" i="11"/>
  <c r="F281" i="11"/>
  <c r="E280" i="10"/>
  <c r="G280" i="10"/>
  <c r="D280" i="10"/>
  <c r="B281" i="10"/>
  <c r="F280" i="10"/>
  <c r="C280" i="10"/>
  <c r="A280" i="10"/>
  <c r="G282" i="5" l="1"/>
  <c r="B283" i="5"/>
  <c r="D282" i="5"/>
  <c r="F282" i="5"/>
  <c r="C282" i="5"/>
  <c r="E282" i="5"/>
  <c r="A282" i="5"/>
  <c r="E282" i="11"/>
  <c r="A282" i="11"/>
  <c r="G282" i="11"/>
  <c r="C282" i="11"/>
  <c r="B283" i="11"/>
  <c r="D282" i="11"/>
  <c r="F282" i="11"/>
  <c r="E281" i="10"/>
  <c r="C281" i="10"/>
  <c r="G281" i="10"/>
  <c r="F281" i="10"/>
  <c r="B282" i="10"/>
  <c r="A281" i="10"/>
  <c r="D281" i="10"/>
  <c r="A283" i="5" l="1"/>
  <c r="F283" i="5"/>
  <c r="B284" i="5"/>
  <c r="G283" i="5"/>
  <c r="D283" i="5"/>
  <c r="E283" i="5"/>
  <c r="C283" i="5"/>
  <c r="E283" i="11"/>
  <c r="C283" i="11"/>
  <c r="A283" i="11"/>
  <c r="F283" i="11"/>
  <c r="B284" i="11"/>
  <c r="G283" i="11"/>
  <c r="D283" i="11"/>
  <c r="C282" i="10"/>
  <c r="B283" i="10"/>
  <c r="F282" i="10"/>
  <c r="A282" i="10"/>
  <c r="G282" i="10"/>
  <c r="E282" i="10"/>
  <c r="D282" i="10"/>
  <c r="G284" i="5" l="1"/>
  <c r="A284" i="5"/>
  <c r="F284" i="5"/>
  <c r="E284" i="5"/>
  <c r="B285" i="5"/>
  <c r="C284" i="5"/>
  <c r="D284" i="5"/>
  <c r="E284" i="11"/>
  <c r="C284" i="11"/>
  <c r="A284" i="11"/>
  <c r="B285" i="11"/>
  <c r="D284" i="11"/>
  <c r="G284" i="11"/>
  <c r="F284" i="11"/>
  <c r="C283" i="10"/>
  <c r="A283" i="10"/>
  <c r="B284" i="10"/>
  <c r="F283" i="10"/>
  <c r="E283" i="10"/>
  <c r="D283" i="10"/>
  <c r="G283" i="10"/>
  <c r="D285" i="5" l="1"/>
  <c r="G285" i="5"/>
  <c r="B286" i="5"/>
  <c r="E285" i="5"/>
  <c r="A285" i="5"/>
  <c r="C285" i="5"/>
  <c r="F285" i="5"/>
  <c r="C285" i="11"/>
  <c r="E285" i="11"/>
  <c r="A285" i="11"/>
  <c r="D285" i="11"/>
  <c r="B286" i="11"/>
  <c r="G285" i="11"/>
  <c r="F285" i="11"/>
  <c r="F284" i="10"/>
  <c r="A284" i="10"/>
  <c r="B285" i="10"/>
  <c r="E284" i="10"/>
  <c r="C284" i="10"/>
  <c r="G284" i="10"/>
  <c r="D284" i="10"/>
  <c r="D286" i="5" l="1"/>
  <c r="G286" i="5"/>
  <c r="A286" i="5"/>
  <c r="E286" i="5"/>
  <c r="C286" i="5"/>
  <c r="F286" i="5"/>
  <c r="B287" i="5"/>
  <c r="C286" i="11"/>
  <c r="A286" i="11"/>
  <c r="D286" i="11"/>
  <c r="F286" i="11"/>
  <c r="G286" i="11"/>
  <c r="B287" i="11"/>
  <c r="E286" i="11"/>
  <c r="A285" i="10"/>
  <c r="F285" i="10"/>
  <c r="D285" i="10"/>
  <c r="B286" i="10"/>
  <c r="E285" i="10"/>
  <c r="G285" i="10"/>
  <c r="C285" i="10"/>
  <c r="G287" i="5" l="1"/>
  <c r="B288" i="5"/>
  <c r="A287" i="5"/>
  <c r="D287" i="5"/>
  <c r="C287" i="5"/>
  <c r="F287" i="5"/>
  <c r="E287" i="5"/>
  <c r="F287" i="11"/>
  <c r="A287" i="11"/>
  <c r="G287" i="11"/>
  <c r="D287" i="11"/>
  <c r="C287" i="11"/>
  <c r="E287" i="11"/>
  <c r="B288" i="11"/>
  <c r="F286" i="10"/>
  <c r="D286" i="10"/>
  <c r="C286" i="10"/>
  <c r="B287" i="10"/>
  <c r="G286" i="10"/>
  <c r="E286" i="10"/>
  <c r="A286" i="10"/>
  <c r="F288" i="5" l="1"/>
  <c r="G288" i="5"/>
  <c r="E288" i="5"/>
  <c r="A288" i="5"/>
  <c r="D288" i="5"/>
  <c r="B289" i="5"/>
  <c r="C288" i="5"/>
  <c r="A288" i="11"/>
  <c r="F288" i="11"/>
  <c r="E288" i="11"/>
  <c r="B289" i="11"/>
  <c r="G288" i="11"/>
  <c r="D288" i="11"/>
  <c r="C288" i="11"/>
  <c r="B288" i="10"/>
  <c r="D287" i="10"/>
  <c r="F287" i="10"/>
  <c r="C287" i="10"/>
  <c r="G287" i="10"/>
  <c r="A287" i="10"/>
  <c r="E287" i="10"/>
  <c r="E289" i="5" l="1"/>
  <c r="B290" i="5"/>
  <c r="G289" i="5"/>
  <c r="A289" i="5"/>
  <c r="C289" i="5"/>
  <c r="F289" i="5"/>
  <c r="D289" i="5"/>
  <c r="F289" i="11"/>
  <c r="D289" i="11"/>
  <c r="B290" i="11"/>
  <c r="G289" i="11"/>
  <c r="E289" i="11"/>
  <c r="A289" i="11"/>
  <c r="C289" i="11"/>
  <c r="D288" i="10"/>
  <c r="B289" i="10"/>
  <c r="F288" i="10"/>
  <c r="A288" i="10"/>
  <c r="G288" i="10"/>
  <c r="E288" i="10"/>
  <c r="C288" i="10"/>
  <c r="D290" i="5" l="1"/>
  <c r="B291" i="5"/>
  <c r="F290" i="5"/>
  <c r="E290" i="5"/>
  <c r="C290" i="5"/>
  <c r="G290" i="5"/>
  <c r="A290" i="5"/>
  <c r="B291" i="11"/>
  <c r="D290" i="11"/>
  <c r="G290" i="11"/>
  <c r="F290" i="11"/>
  <c r="A290" i="11"/>
  <c r="C290" i="11"/>
  <c r="E290" i="11"/>
  <c r="B290" i="10"/>
  <c r="G289" i="10"/>
  <c r="E289" i="10"/>
  <c r="F289" i="10"/>
  <c r="D289" i="10"/>
  <c r="C289" i="10"/>
  <c r="A289" i="10"/>
  <c r="C291" i="5" l="1"/>
  <c r="E291" i="5"/>
  <c r="B292" i="5"/>
  <c r="F291" i="5"/>
  <c r="D291" i="5"/>
  <c r="G291" i="5"/>
  <c r="A291" i="5"/>
  <c r="D291" i="11"/>
  <c r="B292" i="11"/>
  <c r="G291" i="11"/>
  <c r="C291" i="11"/>
  <c r="E291" i="11"/>
  <c r="F291" i="11"/>
  <c r="A291" i="11"/>
  <c r="G290" i="10"/>
  <c r="A290" i="10"/>
  <c r="F290" i="10"/>
  <c r="D290" i="10"/>
  <c r="B291" i="10"/>
  <c r="E290" i="10"/>
  <c r="C290" i="10"/>
  <c r="C292" i="5" l="1"/>
  <c r="D292" i="5"/>
  <c r="A292" i="5"/>
  <c r="B293" i="5"/>
  <c r="G292" i="5"/>
  <c r="F292" i="5"/>
  <c r="E292" i="5"/>
  <c r="B293" i="11"/>
  <c r="G292" i="11"/>
  <c r="D292" i="11"/>
  <c r="A292" i="11"/>
  <c r="E292" i="11"/>
  <c r="F292" i="11"/>
  <c r="C292" i="11"/>
  <c r="G291" i="10"/>
  <c r="E291" i="10"/>
  <c r="A291" i="10"/>
  <c r="D291" i="10"/>
  <c r="B292" i="10"/>
  <c r="F291" i="10"/>
  <c r="C291" i="10"/>
  <c r="F293" i="5" l="1"/>
  <c r="B294" i="5"/>
  <c r="G293" i="5"/>
  <c r="D293" i="5"/>
  <c r="C293" i="5"/>
  <c r="E293" i="5"/>
  <c r="A293" i="5"/>
  <c r="G293" i="11"/>
  <c r="C293" i="11"/>
  <c r="B294" i="11"/>
  <c r="E293" i="11"/>
  <c r="A293" i="11"/>
  <c r="D293" i="11"/>
  <c r="F293" i="11"/>
  <c r="E292" i="10"/>
  <c r="C292" i="10"/>
  <c r="A292" i="10"/>
  <c r="B293" i="10"/>
  <c r="G292" i="10"/>
  <c r="F292" i="10"/>
  <c r="D292" i="10"/>
  <c r="F294" i="5" l="1"/>
  <c r="A294" i="5"/>
  <c r="C294" i="5"/>
  <c r="B295" i="5"/>
  <c r="E294" i="5"/>
  <c r="D294" i="5"/>
  <c r="G294" i="5"/>
  <c r="G294" i="11"/>
  <c r="E294" i="11"/>
  <c r="F294" i="11"/>
  <c r="C294" i="11"/>
  <c r="D294" i="11"/>
  <c r="A294" i="11"/>
  <c r="B295" i="11"/>
  <c r="E293" i="10"/>
  <c r="C293" i="10"/>
  <c r="B294" i="10"/>
  <c r="G293" i="10"/>
  <c r="D293" i="10"/>
  <c r="A293" i="10"/>
  <c r="F293" i="10"/>
  <c r="E295" i="5" l="1"/>
  <c r="G295" i="5"/>
  <c r="B296" i="5"/>
  <c r="D295" i="5"/>
  <c r="F295" i="5"/>
  <c r="C295" i="5"/>
  <c r="A295" i="5"/>
  <c r="E295" i="11"/>
  <c r="D295" i="11"/>
  <c r="G295" i="11"/>
  <c r="C295" i="11"/>
  <c r="A295" i="11"/>
  <c r="B296" i="11"/>
  <c r="F295" i="11"/>
  <c r="C294" i="10"/>
  <c r="E294" i="10"/>
  <c r="A294" i="10"/>
  <c r="B295" i="10"/>
  <c r="G294" i="10"/>
  <c r="F294" i="10"/>
  <c r="D294" i="10"/>
  <c r="F296" i="5" l="1"/>
  <c r="B297" i="5"/>
  <c r="G296" i="5"/>
  <c r="A296" i="5"/>
  <c r="D296" i="5"/>
  <c r="C296" i="5"/>
  <c r="E296" i="5"/>
  <c r="E296" i="11"/>
  <c r="C296" i="11"/>
  <c r="F296" i="11"/>
  <c r="D296" i="11"/>
  <c r="B297" i="11"/>
  <c r="G296" i="11"/>
  <c r="A296" i="11"/>
  <c r="C295" i="10"/>
  <c r="A295" i="10"/>
  <c r="E295" i="10"/>
  <c r="G295" i="10"/>
  <c r="F295" i="10"/>
  <c r="D295" i="10"/>
  <c r="B296" i="10"/>
  <c r="C297" i="5" l="1"/>
  <c r="B298" i="5"/>
  <c r="A297" i="5"/>
  <c r="G297" i="5"/>
  <c r="E297" i="5"/>
  <c r="D297" i="5"/>
  <c r="F297" i="5"/>
  <c r="C297" i="11"/>
  <c r="F297" i="11"/>
  <c r="A297" i="11"/>
  <c r="B298" i="11"/>
  <c r="E297" i="11"/>
  <c r="G297" i="11"/>
  <c r="D297" i="11"/>
  <c r="F296" i="10"/>
  <c r="A296" i="10"/>
  <c r="G296" i="10"/>
  <c r="D296" i="10"/>
  <c r="B297" i="10"/>
  <c r="C296" i="10"/>
  <c r="E296" i="10"/>
  <c r="C298" i="5" l="1"/>
  <c r="E298" i="5"/>
  <c r="F298" i="5"/>
  <c r="G298" i="5"/>
  <c r="A298" i="5"/>
  <c r="D298" i="5"/>
  <c r="B299" i="5"/>
  <c r="C298" i="11"/>
  <c r="A298" i="11"/>
  <c r="G298" i="11"/>
  <c r="F298" i="11"/>
  <c r="E298" i="11"/>
  <c r="B299" i="11"/>
  <c r="D298" i="11"/>
  <c r="A297" i="10"/>
  <c r="F297" i="10"/>
  <c r="G297" i="10"/>
  <c r="C297" i="10"/>
  <c r="E297" i="10"/>
  <c r="B298" i="10"/>
  <c r="D297" i="10"/>
  <c r="B300" i="5" l="1"/>
  <c r="D299" i="5"/>
  <c r="A299" i="5"/>
  <c r="G299" i="5"/>
  <c r="F299" i="5"/>
  <c r="E299" i="5"/>
  <c r="C299" i="5"/>
  <c r="F299" i="11"/>
  <c r="A299" i="11"/>
  <c r="B300" i="11"/>
  <c r="C299" i="11"/>
  <c r="D299" i="11"/>
  <c r="G299" i="11"/>
  <c r="E299" i="11"/>
  <c r="F298" i="10"/>
  <c r="D298" i="10"/>
  <c r="B299" i="10"/>
  <c r="G298" i="10"/>
  <c r="E298" i="10"/>
  <c r="C298" i="10"/>
  <c r="A298" i="10"/>
  <c r="C300" i="5" l="1"/>
  <c r="A300" i="5"/>
  <c r="D300" i="5"/>
  <c r="E300" i="5"/>
  <c r="F300" i="5"/>
  <c r="B301" i="5"/>
  <c r="G300" i="5"/>
  <c r="A300" i="11"/>
  <c r="F300" i="11"/>
  <c r="B301" i="11"/>
  <c r="D300" i="11"/>
  <c r="G300" i="11"/>
  <c r="E300" i="11"/>
  <c r="C300" i="11"/>
  <c r="B300" i="10"/>
  <c r="D299" i="10"/>
  <c r="G299" i="10"/>
  <c r="E299" i="10"/>
  <c r="A299" i="10"/>
  <c r="C299" i="10"/>
  <c r="F299" i="10"/>
  <c r="C301" i="5" l="1"/>
  <c r="B302" i="5"/>
  <c r="G301" i="5"/>
  <c r="E301" i="5"/>
  <c r="F301" i="5"/>
  <c r="D301" i="5"/>
  <c r="A301" i="5"/>
  <c r="F301" i="11"/>
  <c r="D301" i="11"/>
  <c r="E301" i="11"/>
  <c r="A301" i="11"/>
  <c r="G301" i="11"/>
  <c r="B302" i="11"/>
  <c r="C301" i="11"/>
  <c r="D300" i="10"/>
  <c r="B301" i="10"/>
  <c r="A300" i="10"/>
  <c r="C300" i="10"/>
  <c r="G300" i="10"/>
  <c r="F300" i="10"/>
  <c r="E300" i="10"/>
  <c r="C302" i="5" l="1"/>
  <c r="G302" i="5"/>
  <c r="A302" i="5"/>
  <c r="E302" i="5"/>
  <c r="F302" i="5"/>
  <c r="D302" i="5"/>
  <c r="B303" i="5"/>
  <c r="B303" i="11"/>
  <c r="D302" i="11"/>
  <c r="C302" i="11"/>
  <c r="F302" i="11"/>
  <c r="E302" i="11"/>
  <c r="G302" i="11"/>
  <c r="A302" i="11"/>
  <c r="B302" i="10"/>
  <c r="G301" i="10"/>
  <c r="D301" i="10"/>
  <c r="A301" i="10"/>
  <c r="F301" i="10"/>
  <c r="E301" i="10"/>
  <c r="C301" i="10"/>
  <c r="D303" i="5" l="1"/>
  <c r="B304" i="5"/>
  <c r="G303" i="5"/>
  <c r="E303" i="5"/>
  <c r="C303" i="5"/>
  <c r="A303" i="5"/>
  <c r="F303" i="5"/>
  <c r="D303" i="11"/>
  <c r="B304" i="11"/>
  <c r="G303" i="11"/>
  <c r="E303" i="11"/>
  <c r="C303" i="11"/>
  <c r="A303" i="11"/>
  <c r="F303" i="11"/>
  <c r="G302" i="10"/>
  <c r="D302" i="10"/>
  <c r="E302" i="10"/>
  <c r="A302" i="10"/>
  <c r="B303" i="10"/>
  <c r="F302" i="10"/>
  <c r="C302" i="10"/>
  <c r="B305" i="5" l="1"/>
  <c r="C304" i="5"/>
  <c r="D304" i="5"/>
  <c r="E304" i="5"/>
  <c r="A304" i="5"/>
  <c r="G304" i="5"/>
  <c r="F304" i="5"/>
  <c r="B305" i="11"/>
  <c r="G304" i="11"/>
  <c r="E304" i="11"/>
  <c r="F304" i="11"/>
  <c r="D304" i="11"/>
  <c r="C304" i="11"/>
  <c r="A304" i="11"/>
  <c r="G303" i="10"/>
  <c r="E303" i="10"/>
  <c r="F303" i="10"/>
  <c r="C303" i="10"/>
  <c r="A303" i="10"/>
  <c r="B304" i="10"/>
  <c r="D303" i="10"/>
  <c r="F305" i="5" l="1"/>
  <c r="B306" i="5"/>
  <c r="A305" i="5"/>
  <c r="G305" i="5"/>
  <c r="E305" i="5"/>
  <c r="C305" i="5"/>
  <c r="D305" i="5"/>
  <c r="G305" i="11"/>
  <c r="B306" i="11"/>
  <c r="F305" i="11"/>
  <c r="E305" i="11"/>
  <c r="A305" i="11"/>
  <c r="C305" i="11"/>
  <c r="D305" i="11"/>
  <c r="E304" i="10"/>
  <c r="F304" i="10"/>
  <c r="G304" i="10"/>
  <c r="D304" i="10"/>
  <c r="A304" i="10"/>
  <c r="B305" i="10"/>
  <c r="C304" i="10"/>
  <c r="D306" i="5" l="1"/>
  <c r="B307" i="5"/>
  <c r="G306" i="5"/>
  <c r="C306" i="5"/>
  <c r="E306" i="5"/>
  <c r="A306" i="5"/>
  <c r="F306" i="5"/>
  <c r="G306" i="11"/>
  <c r="E306" i="11"/>
  <c r="B307" i="11"/>
  <c r="D306" i="11"/>
  <c r="F306" i="11"/>
  <c r="A306" i="11"/>
  <c r="C306" i="11"/>
  <c r="E305" i="10"/>
  <c r="C305" i="10"/>
  <c r="F305" i="10"/>
  <c r="B306" i="10"/>
  <c r="D305" i="10"/>
  <c r="A305" i="10"/>
  <c r="G305" i="10"/>
  <c r="F307" i="5" l="1"/>
  <c r="C307" i="5"/>
  <c r="G307" i="5"/>
  <c r="B308" i="5"/>
  <c r="E307" i="5"/>
  <c r="D307" i="5"/>
  <c r="A307" i="5"/>
  <c r="E307" i="11"/>
  <c r="A307" i="11"/>
  <c r="G307" i="11"/>
  <c r="C307" i="11"/>
  <c r="B308" i="11"/>
  <c r="D307" i="11"/>
  <c r="F307" i="11"/>
  <c r="C306" i="10"/>
  <c r="A306" i="10"/>
  <c r="G306" i="10"/>
  <c r="D306" i="10"/>
  <c r="B307" i="10"/>
  <c r="F306" i="10"/>
  <c r="E306" i="10"/>
  <c r="F308" i="5" l="1"/>
  <c r="D308" i="5"/>
  <c r="B309" i="5"/>
  <c r="C308" i="5"/>
  <c r="G308" i="5"/>
  <c r="E308" i="5"/>
  <c r="A308" i="5"/>
  <c r="E308" i="11"/>
  <c r="C308" i="11"/>
  <c r="B309" i="11"/>
  <c r="D308" i="11"/>
  <c r="A308" i="11"/>
  <c r="G308" i="11"/>
  <c r="F308" i="11"/>
  <c r="C307" i="10"/>
  <c r="A307" i="10"/>
  <c r="G307" i="10"/>
  <c r="B308" i="10"/>
  <c r="F307" i="10"/>
  <c r="E307" i="10"/>
  <c r="D307" i="10"/>
  <c r="C309" i="5" l="1"/>
  <c r="F309" i="5"/>
  <c r="E309" i="5"/>
  <c r="D309" i="5"/>
  <c r="G309" i="5"/>
  <c r="A309" i="5"/>
  <c r="B310" i="5"/>
  <c r="C309" i="11"/>
  <c r="B310" i="11"/>
  <c r="E309" i="11"/>
  <c r="G309" i="11"/>
  <c r="F309" i="11"/>
  <c r="D309" i="11"/>
  <c r="A309" i="11"/>
  <c r="F308" i="10"/>
  <c r="A308" i="10"/>
  <c r="C308" i="10"/>
  <c r="B309" i="10"/>
  <c r="E308" i="10"/>
  <c r="D308" i="10"/>
  <c r="G308" i="10"/>
  <c r="D310" i="5" l="1"/>
  <c r="E310" i="5"/>
  <c r="A310" i="5"/>
  <c r="G310" i="5"/>
  <c r="C310" i="5"/>
  <c r="F310" i="5"/>
  <c r="B311" i="5"/>
  <c r="C310" i="11"/>
  <c r="A310" i="11"/>
  <c r="F310" i="11"/>
  <c r="E310" i="11"/>
  <c r="D310" i="11"/>
  <c r="G310" i="11"/>
  <c r="B311" i="11"/>
  <c r="A309" i="10"/>
  <c r="F309" i="10"/>
  <c r="B310" i="10"/>
  <c r="C309" i="10"/>
  <c r="D309" i="10"/>
  <c r="G309" i="10"/>
  <c r="E309" i="10"/>
  <c r="G311" i="5" l="1"/>
  <c r="D311" i="5"/>
  <c r="B312" i="5"/>
  <c r="E311" i="5"/>
  <c r="C311" i="5"/>
  <c r="F311" i="5"/>
  <c r="A311" i="5"/>
  <c r="F311" i="11"/>
  <c r="A311" i="11"/>
  <c r="D311" i="11"/>
  <c r="G311" i="11"/>
  <c r="C311" i="11"/>
  <c r="E311" i="11"/>
  <c r="B312" i="11"/>
  <c r="F310" i="10"/>
  <c r="D310" i="10"/>
  <c r="E310" i="10"/>
  <c r="B311" i="10"/>
  <c r="G310" i="10"/>
  <c r="C310" i="10"/>
  <c r="A310" i="10"/>
  <c r="C312" i="5" l="1"/>
  <c r="D312" i="5"/>
  <c r="E312" i="5"/>
  <c r="B313" i="5"/>
  <c r="F312" i="5"/>
  <c r="A312" i="5"/>
  <c r="G312" i="5"/>
  <c r="A312" i="11"/>
  <c r="F312" i="11"/>
  <c r="G312" i="11"/>
  <c r="E312" i="11"/>
  <c r="D312" i="11"/>
  <c r="B313" i="11"/>
  <c r="C312" i="11"/>
  <c r="B312" i="10"/>
  <c r="D311" i="10"/>
  <c r="E311" i="10"/>
  <c r="G311" i="10"/>
  <c r="F311" i="10"/>
  <c r="A311" i="10"/>
  <c r="C311" i="10"/>
  <c r="F313" i="5" l="1"/>
  <c r="B314" i="5"/>
  <c r="G313" i="5"/>
  <c r="A313" i="5"/>
  <c r="D313" i="5"/>
  <c r="E313" i="5"/>
  <c r="C313" i="5"/>
  <c r="F313" i="11"/>
  <c r="D313" i="11"/>
  <c r="G313" i="11"/>
  <c r="A313" i="11"/>
  <c r="B314" i="11"/>
  <c r="C313" i="11"/>
  <c r="E313" i="11"/>
  <c r="D312" i="10"/>
  <c r="B313" i="10"/>
  <c r="G312" i="10"/>
  <c r="E312" i="10"/>
  <c r="A312" i="10"/>
  <c r="C312" i="10"/>
  <c r="F312" i="10"/>
  <c r="F314" i="5" l="1"/>
  <c r="B315" i="5"/>
  <c r="C314" i="5"/>
  <c r="D314" i="5"/>
  <c r="G314" i="5"/>
  <c r="A314" i="5"/>
  <c r="E314" i="5"/>
  <c r="B315" i="11"/>
  <c r="D314" i="11"/>
  <c r="G314" i="11"/>
  <c r="F314" i="11"/>
  <c r="A314" i="11"/>
  <c r="C314" i="11"/>
  <c r="E314" i="11"/>
  <c r="B314" i="10"/>
  <c r="G313" i="10"/>
  <c r="F313" i="10"/>
  <c r="E313" i="10"/>
  <c r="D313" i="10"/>
  <c r="C313" i="10"/>
  <c r="A313" i="10"/>
  <c r="A315" i="5" l="1"/>
  <c r="C315" i="5"/>
  <c r="F315" i="5"/>
  <c r="E315" i="5"/>
  <c r="G315" i="5"/>
  <c r="D315" i="5"/>
  <c r="B316" i="5"/>
  <c r="D315" i="11"/>
  <c r="B316" i="11"/>
  <c r="C315" i="11"/>
  <c r="A315" i="11"/>
  <c r="G315" i="11"/>
  <c r="E315" i="11"/>
  <c r="F315" i="11"/>
  <c r="G314" i="10"/>
  <c r="B315" i="10"/>
  <c r="F314" i="10"/>
  <c r="E314" i="10"/>
  <c r="C314" i="10"/>
  <c r="A314" i="10"/>
  <c r="D314" i="10"/>
  <c r="C316" i="5" l="1"/>
  <c r="D316" i="5"/>
  <c r="A316" i="5"/>
  <c r="B317" i="5"/>
  <c r="E316" i="5"/>
  <c r="F316" i="5"/>
  <c r="G316" i="5"/>
  <c r="B317" i="11"/>
  <c r="G316" i="11"/>
  <c r="A316" i="11"/>
  <c r="D316" i="11"/>
  <c r="E316" i="11"/>
  <c r="F316" i="11"/>
  <c r="C316" i="11"/>
  <c r="G315" i="10"/>
  <c r="E315" i="10"/>
  <c r="B316" i="10"/>
  <c r="C315" i="10"/>
  <c r="A315" i="10"/>
  <c r="D315" i="10"/>
  <c r="F315" i="10"/>
  <c r="C317" i="5" l="1"/>
  <c r="E317" i="5"/>
  <c r="B318" i="5"/>
  <c r="F317" i="5"/>
  <c r="A317" i="5"/>
  <c r="G317" i="5"/>
  <c r="D317" i="5"/>
  <c r="G317" i="11"/>
  <c r="E317" i="11"/>
  <c r="D317" i="11"/>
  <c r="C317" i="11"/>
  <c r="A317" i="11"/>
  <c r="B318" i="11"/>
  <c r="F317" i="11"/>
  <c r="E316" i="10"/>
  <c r="B317" i="10"/>
  <c r="G316" i="10"/>
  <c r="F316" i="10"/>
  <c r="D316" i="10"/>
  <c r="A316" i="10"/>
  <c r="C316" i="10"/>
  <c r="D318" i="5" l="1"/>
  <c r="E318" i="5"/>
  <c r="F318" i="5"/>
  <c r="C318" i="5"/>
  <c r="A318" i="5"/>
  <c r="B319" i="5"/>
  <c r="G318" i="5"/>
  <c r="G318" i="11"/>
  <c r="E318" i="11"/>
  <c r="C318" i="11"/>
  <c r="F318" i="11"/>
  <c r="A318" i="11"/>
  <c r="D318" i="11"/>
  <c r="B319" i="11"/>
  <c r="G317" i="10"/>
  <c r="E317" i="10"/>
  <c r="C317" i="10"/>
  <c r="D317" i="10"/>
  <c r="A317" i="10"/>
  <c r="B318" i="10"/>
  <c r="F317" i="10"/>
  <c r="E319" i="5" l="1"/>
  <c r="C319" i="5"/>
  <c r="F319" i="5"/>
  <c r="G319" i="5"/>
  <c r="B320" i="5"/>
  <c r="A319" i="5"/>
  <c r="D319" i="5"/>
  <c r="E319" i="11"/>
  <c r="G319" i="11"/>
  <c r="F319" i="11"/>
  <c r="D319" i="11"/>
  <c r="C319" i="11"/>
  <c r="B320" i="11"/>
  <c r="A319" i="11"/>
  <c r="G318" i="10"/>
  <c r="D318" i="10"/>
  <c r="E318" i="10"/>
  <c r="C318" i="10"/>
  <c r="A318" i="10"/>
  <c r="F318" i="10"/>
  <c r="B319" i="10"/>
  <c r="B321" i="5" l="1"/>
  <c r="F320" i="5"/>
  <c r="E320" i="5"/>
  <c r="C320" i="5"/>
  <c r="D320" i="5"/>
  <c r="A320" i="5"/>
  <c r="G320" i="5"/>
  <c r="A320" i="11"/>
  <c r="F320" i="11"/>
  <c r="D320" i="11"/>
  <c r="G320" i="11"/>
  <c r="B321" i="11"/>
  <c r="E320" i="11"/>
  <c r="C320" i="11"/>
  <c r="E319" i="10"/>
  <c r="F319" i="10"/>
  <c r="C319" i="10"/>
  <c r="B320" i="10"/>
  <c r="G319" i="10"/>
  <c r="D319" i="10"/>
  <c r="A319" i="10"/>
  <c r="D321" i="5" l="1"/>
  <c r="E321" i="5"/>
  <c r="B322" i="5"/>
  <c r="C321" i="5"/>
  <c r="F321" i="5"/>
  <c r="G321" i="5"/>
  <c r="A321" i="5"/>
  <c r="F321" i="11"/>
  <c r="D321" i="11"/>
  <c r="B322" i="11"/>
  <c r="G321" i="11"/>
  <c r="E321" i="11"/>
  <c r="C321" i="11"/>
  <c r="A321" i="11"/>
  <c r="E320" i="10"/>
  <c r="D320" i="10"/>
  <c r="B321" i="10"/>
  <c r="G320" i="10"/>
  <c r="F320" i="10"/>
  <c r="C320" i="10"/>
  <c r="A320" i="10"/>
  <c r="D322" i="5" l="1"/>
  <c r="B323" i="5"/>
  <c r="G322" i="5"/>
  <c r="A322" i="5"/>
  <c r="F322" i="5"/>
  <c r="E322" i="5"/>
  <c r="C322" i="5"/>
  <c r="E322" i="11"/>
  <c r="C322" i="11"/>
  <c r="B323" i="11"/>
  <c r="D322" i="11"/>
  <c r="A322" i="11"/>
  <c r="G322" i="11"/>
  <c r="F322" i="11"/>
  <c r="C321" i="10"/>
  <c r="F321" i="10"/>
  <c r="D321" i="10"/>
  <c r="G321" i="10"/>
  <c r="E321" i="10"/>
  <c r="A321" i="10"/>
  <c r="B322" i="10"/>
  <c r="C323" i="5" l="1"/>
  <c r="D323" i="5"/>
  <c r="E323" i="5"/>
  <c r="A323" i="5"/>
  <c r="B324" i="5"/>
  <c r="F323" i="5"/>
  <c r="G323" i="5"/>
  <c r="D323" i="11"/>
  <c r="B324" i="11"/>
  <c r="C323" i="11"/>
  <c r="F323" i="11"/>
  <c r="A323" i="11"/>
  <c r="E323" i="11"/>
  <c r="G323" i="11"/>
  <c r="C322" i="10"/>
  <c r="E322" i="10"/>
  <c r="G322" i="10"/>
  <c r="D322" i="10"/>
  <c r="A322" i="10"/>
  <c r="B323" i="10"/>
  <c r="F322" i="10"/>
  <c r="C324" i="5" l="1"/>
  <c r="B325" i="5"/>
  <c r="E324" i="5"/>
  <c r="F324" i="5"/>
  <c r="D324" i="5"/>
  <c r="G324" i="5"/>
  <c r="A324" i="5"/>
  <c r="B325" i="11"/>
  <c r="D324" i="11"/>
  <c r="G324" i="11"/>
  <c r="F324" i="11"/>
  <c r="E324" i="11"/>
  <c r="C324" i="11"/>
  <c r="A324" i="11"/>
  <c r="A323" i="10"/>
  <c r="F323" i="10"/>
  <c r="D323" i="10"/>
  <c r="B324" i="10"/>
  <c r="G323" i="10"/>
  <c r="E323" i="10"/>
  <c r="C323" i="10"/>
  <c r="F325" i="5" l="1"/>
  <c r="G325" i="5"/>
  <c r="E325" i="5"/>
  <c r="A325" i="5"/>
  <c r="D325" i="5"/>
  <c r="B326" i="5"/>
  <c r="C325" i="5"/>
  <c r="C325" i="11"/>
  <c r="F325" i="11"/>
  <c r="B326" i="11"/>
  <c r="E325" i="11"/>
  <c r="A325" i="11"/>
  <c r="G325" i="11"/>
  <c r="D325" i="11"/>
  <c r="F324" i="10"/>
  <c r="A324" i="10"/>
  <c r="E324" i="10"/>
  <c r="B325" i="10"/>
  <c r="G324" i="10"/>
  <c r="D324" i="10"/>
  <c r="C324" i="10"/>
  <c r="A326" i="5" l="1"/>
  <c r="G326" i="5"/>
  <c r="D326" i="5"/>
  <c r="B327" i="5"/>
  <c r="C326" i="5"/>
  <c r="F326" i="5"/>
  <c r="E326" i="5"/>
  <c r="G326" i="11"/>
  <c r="C326" i="11"/>
  <c r="A326" i="11"/>
  <c r="B327" i="11"/>
  <c r="F326" i="11"/>
  <c r="E326" i="11"/>
  <c r="D326" i="11"/>
  <c r="F325" i="10"/>
  <c r="G325" i="10"/>
  <c r="D325" i="10"/>
  <c r="E325" i="10"/>
  <c r="C325" i="10"/>
  <c r="A325" i="10"/>
  <c r="B326" i="10"/>
  <c r="E327" i="5" l="1"/>
  <c r="A327" i="5"/>
  <c r="F327" i="5"/>
  <c r="G327" i="5"/>
  <c r="B328" i="5"/>
  <c r="C327" i="5"/>
  <c r="D327" i="5"/>
  <c r="B328" i="11"/>
  <c r="G327" i="11"/>
  <c r="D327" i="11"/>
  <c r="C327" i="11"/>
  <c r="A327" i="11"/>
  <c r="F327" i="11"/>
  <c r="E327" i="11"/>
  <c r="D326" i="10"/>
  <c r="F326" i="10"/>
  <c r="G326" i="10"/>
  <c r="A326" i="10"/>
  <c r="B327" i="10"/>
  <c r="E326" i="10"/>
  <c r="C326" i="10"/>
  <c r="D328" i="5" l="1"/>
  <c r="E328" i="5"/>
  <c r="A328" i="5"/>
  <c r="F328" i="5"/>
  <c r="G328" i="5"/>
  <c r="C328" i="5"/>
  <c r="B329" i="5"/>
  <c r="E328" i="11"/>
  <c r="C328" i="11"/>
  <c r="F328" i="11"/>
  <c r="B329" i="11"/>
  <c r="G328" i="11"/>
  <c r="D328" i="11"/>
  <c r="A328" i="11"/>
  <c r="B328" i="10"/>
  <c r="D327" i="10"/>
  <c r="G327" i="10"/>
  <c r="E327" i="10"/>
  <c r="F327" i="10"/>
  <c r="C327" i="10"/>
  <c r="A327" i="10"/>
  <c r="F329" i="5" l="1"/>
  <c r="B330" i="5"/>
  <c r="A329" i="5"/>
  <c r="E329" i="5"/>
  <c r="G329" i="5"/>
  <c r="D329" i="5"/>
  <c r="C329" i="5"/>
  <c r="F329" i="11"/>
  <c r="A329" i="11"/>
  <c r="G329" i="11"/>
  <c r="E329" i="11"/>
  <c r="D329" i="11"/>
  <c r="C329" i="11"/>
  <c r="B330" i="11"/>
  <c r="B329" i="10"/>
  <c r="F328" i="10"/>
  <c r="D328" i="10"/>
  <c r="A328" i="10"/>
  <c r="G328" i="10"/>
  <c r="E328" i="10"/>
  <c r="C328" i="10"/>
  <c r="F330" i="5" l="1"/>
  <c r="G330" i="5"/>
  <c r="D330" i="5"/>
  <c r="B331" i="5"/>
  <c r="E330" i="5"/>
  <c r="A330" i="5"/>
  <c r="C330" i="5"/>
  <c r="C330" i="11"/>
  <c r="A330" i="11"/>
  <c r="G330" i="11"/>
  <c r="F330" i="11"/>
  <c r="B331" i="11"/>
  <c r="E330" i="11"/>
  <c r="D330" i="11"/>
  <c r="G329" i="10"/>
  <c r="E329" i="10"/>
  <c r="D329" i="10"/>
  <c r="C329" i="10"/>
  <c r="A329" i="10"/>
  <c r="F329" i="10"/>
  <c r="B330" i="10"/>
  <c r="G331" i="5" l="1"/>
  <c r="F331" i="5"/>
  <c r="B332" i="5"/>
  <c r="D331" i="5"/>
  <c r="E331" i="5"/>
  <c r="C331" i="5"/>
  <c r="A331" i="5"/>
  <c r="G331" i="11"/>
  <c r="E331" i="11"/>
  <c r="B332" i="11"/>
  <c r="F331" i="11"/>
  <c r="D331" i="11"/>
  <c r="C331" i="11"/>
  <c r="A331" i="11"/>
  <c r="G330" i="10"/>
  <c r="A330" i="10"/>
  <c r="F330" i="10"/>
  <c r="B331" i="10"/>
  <c r="E330" i="10"/>
  <c r="C330" i="10"/>
  <c r="D330" i="10"/>
  <c r="B333" i="5" l="1"/>
  <c r="C332" i="5"/>
  <c r="E332" i="5"/>
  <c r="G332" i="5"/>
  <c r="A332" i="5"/>
  <c r="D332" i="5"/>
  <c r="F332" i="5"/>
  <c r="A332" i="11"/>
  <c r="F332" i="11"/>
  <c r="B333" i="11"/>
  <c r="D332" i="11"/>
  <c r="C332" i="11"/>
  <c r="G332" i="11"/>
  <c r="E332" i="11"/>
  <c r="E331" i="10"/>
  <c r="F331" i="10"/>
  <c r="B332" i="10"/>
  <c r="G331" i="10"/>
  <c r="D331" i="10"/>
  <c r="C331" i="10"/>
  <c r="A331" i="10"/>
  <c r="D333" i="5" l="1"/>
  <c r="E333" i="5"/>
  <c r="G333" i="5"/>
  <c r="B334" i="5"/>
  <c r="A333" i="5"/>
  <c r="C333" i="5"/>
  <c r="F333" i="5"/>
  <c r="F333" i="11"/>
  <c r="G333" i="11"/>
  <c r="D333" i="11"/>
  <c r="E333" i="11"/>
  <c r="C333" i="11"/>
  <c r="A333" i="11"/>
  <c r="B334" i="11"/>
  <c r="E332" i="10"/>
  <c r="A332" i="10"/>
  <c r="G332" i="10"/>
  <c r="C332" i="10"/>
  <c r="F332" i="10"/>
  <c r="D332" i="10"/>
  <c r="B333" i="10"/>
  <c r="G334" i="5" l="1"/>
  <c r="B335" i="5"/>
  <c r="A334" i="5"/>
  <c r="C334" i="5"/>
  <c r="F334" i="5"/>
  <c r="D334" i="5"/>
  <c r="E334" i="5"/>
  <c r="C334" i="11"/>
  <c r="F334" i="11"/>
  <c r="B335" i="11"/>
  <c r="G334" i="11"/>
  <c r="E334" i="11"/>
  <c r="D334" i="11"/>
  <c r="A334" i="11"/>
  <c r="C333" i="10"/>
  <c r="F333" i="10"/>
  <c r="G333" i="10"/>
  <c r="D333" i="10"/>
  <c r="A333" i="10"/>
  <c r="B334" i="10"/>
  <c r="E333" i="10"/>
  <c r="B336" i="5" l="1"/>
  <c r="F335" i="5"/>
  <c r="C335" i="5"/>
  <c r="E335" i="5"/>
  <c r="D335" i="5"/>
  <c r="A335" i="5"/>
  <c r="G335" i="5"/>
  <c r="D335" i="11"/>
  <c r="A335" i="11"/>
  <c r="B336" i="11"/>
  <c r="F335" i="11"/>
  <c r="G335" i="11"/>
  <c r="C335" i="11"/>
  <c r="E335" i="11"/>
  <c r="C334" i="10"/>
  <c r="A334" i="10"/>
  <c r="G334" i="10"/>
  <c r="B335" i="10"/>
  <c r="F334" i="10"/>
  <c r="E334" i="10"/>
  <c r="D334" i="10"/>
  <c r="G336" i="5" l="1"/>
  <c r="E336" i="5"/>
  <c r="D336" i="5"/>
  <c r="B337" i="5"/>
  <c r="A336" i="5"/>
  <c r="F336" i="5"/>
  <c r="C336" i="5"/>
  <c r="B337" i="11"/>
  <c r="F336" i="11"/>
  <c r="A336" i="11"/>
  <c r="C336" i="11"/>
  <c r="E336" i="11"/>
  <c r="G336" i="11"/>
  <c r="D336" i="11"/>
  <c r="A335" i="10"/>
  <c r="B336" i="10"/>
  <c r="F335" i="10"/>
  <c r="G335" i="10"/>
  <c r="E335" i="10"/>
  <c r="D335" i="10"/>
  <c r="C335" i="10"/>
  <c r="F337" i="5" l="1"/>
  <c r="C337" i="5"/>
  <c r="G337" i="5"/>
  <c r="E337" i="5"/>
  <c r="D337" i="5"/>
  <c r="A337" i="5"/>
  <c r="B338" i="5"/>
  <c r="F337" i="11"/>
  <c r="A337" i="11"/>
  <c r="B338" i="11"/>
  <c r="G337" i="11"/>
  <c r="E337" i="11"/>
  <c r="D337" i="11"/>
  <c r="C337" i="11"/>
  <c r="F336" i="10"/>
  <c r="A336" i="10"/>
  <c r="E336" i="10"/>
  <c r="C336" i="10"/>
  <c r="G336" i="10"/>
  <c r="D336" i="10"/>
  <c r="B337" i="10"/>
  <c r="A338" i="5" l="1"/>
  <c r="F338" i="5"/>
  <c r="C338" i="5"/>
  <c r="B339" i="5"/>
  <c r="D338" i="5"/>
  <c r="G338" i="5"/>
  <c r="E338" i="5"/>
  <c r="G338" i="11"/>
  <c r="D338" i="11"/>
  <c r="C338" i="11"/>
  <c r="A338" i="11"/>
  <c r="B339" i="11"/>
  <c r="F338" i="11"/>
  <c r="E338" i="11"/>
  <c r="F337" i="10"/>
  <c r="B338" i="10"/>
  <c r="G337" i="10"/>
  <c r="A337" i="10"/>
  <c r="E337" i="10"/>
  <c r="C337" i="10"/>
  <c r="D337" i="10"/>
  <c r="F339" i="5" l="1"/>
  <c r="B340" i="5"/>
  <c r="D339" i="5"/>
  <c r="G339" i="5"/>
  <c r="A339" i="5"/>
  <c r="E339" i="5"/>
  <c r="C339" i="5"/>
  <c r="B340" i="11"/>
  <c r="D339" i="11"/>
  <c r="C339" i="11"/>
  <c r="F339" i="11"/>
  <c r="G339" i="11"/>
  <c r="E339" i="11"/>
  <c r="A339" i="11"/>
  <c r="D338" i="10"/>
  <c r="G338" i="10"/>
  <c r="B339" i="10"/>
  <c r="F338" i="10"/>
  <c r="E338" i="10"/>
  <c r="C338" i="10"/>
  <c r="A338" i="10"/>
  <c r="F340" i="5" l="1"/>
  <c r="B341" i="5"/>
  <c r="G340" i="5"/>
  <c r="C340" i="5"/>
  <c r="A340" i="5"/>
  <c r="E340" i="5"/>
  <c r="D340" i="5"/>
  <c r="E340" i="11"/>
  <c r="D340" i="11"/>
  <c r="B341" i="11"/>
  <c r="G340" i="11"/>
  <c r="C340" i="11"/>
  <c r="F340" i="11"/>
  <c r="A340" i="11"/>
  <c r="B340" i="10"/>
  <c r="D339" i="10"/>
  <c r="G339" i="10"/>
  <c r="A339" i="10"/>
  <c r="C339" i="10"/>
  <c r="F339" i="10"/>
  <c r="E339" i="10"/>
  <c r="C341" i="5" l="1"/>
  <c r="F341" i="5"/>
  <c r="E341" i="5"/>
  <c r="A341" i="5"/>
  <c r="D341" i="5"/>
  <c r="G341" i="5"/>
  <c r="B342" i="5"/>
  <c r="B342" i="11"/>
  <c r="G341" i="11"/>
  <c r="F341" i="11"/>
  <c r="D341" i="11"/>
  <c r="C341" i="11"/>
  <c r="A341" i="11"/>
  <c r="E341" i="11"/>
  <c r="B341" i="10"/>
  <c r="C340" i="10"/>
  <c r="E340" i="10"/>
  <c r="D340" i="10"/>
  <c r="A340" i="10"/>
  <c r="F340" i="10"/>
  <c r="G340" i="10"/>
  <c r="D342" i="5" l="1"/>
  <c r="C342" i="5"/>
  <c r="A342" i="5"/>
  <c r="F342" i="5"/>
  <c r="B343" i="5"/>
  <c r="E342" i="5"/>
  <c r="G342" i="5"/>
  <c r="C342" i="11"/>
  <c r="G342" i="11"/>
  <c r="E342" i="11"/>
  <c r="B343" i="11"/>
  <c r="D342" i="11"/>
  <c r="A342" i="11"/>
  <c r="F342" i="11"/>
  <c r="G341" i="10"/>
  <c r="A341" i="10"/>
  <c r="B342" i="10"/>
  <c r="E341" i="10"/>
  <c r="F341" i="10"/>
  <c r="D341" i="10"/>
  <c r="C341" i="10"/>
  <c r="F343" i="5" l="1"/>
  <c r="D343" i="5"/>
  <c r="G343" i="5"/>
  <c r="B344" i="5"/>
  <c r="C343" i="5"/>
  <c r="E343" i="5"/>
  <c r="A343" i="5"/>
  <c r="B344" i="11"/>
  <c r="G343" i="11"/>
  <c r="E343" i="11"/>
  <c r="C343" i="11"/>
  <c r="A343" i="11"/>
  <c r="F343" i="11"/>
  <c r="D343" i="11"/>
  <c r="G342" i="10"/>
  <c r="C342" i="10"/>
  <c r="A342" i="10"/>
  <c r="B343" i="10"/>
  <c r="F342" i="10"/>
  <c r="E342" i="10"/>
  <c r="D342" i="10"/>
  <c r="D344" i="5" l="1"/>
  <c r="E344" i="5"/>
  <c r="F344" i="5"/>
  <c r="A344" i="5"/>
  <c r="B345" i="5"/>
  <c r="G344" i="5"/>
  <c r="C344" i="5"/>
  <c r="A344" i="11"/>
  <c r="E344" i="11"/>
  <c r="F344" i="11"/>
  <c r="G344" i="11"/>
  <c r="D344" i="11"/>
  <c r="C344" i="11"/>
  <c r="B345" i="11"/>
  <c r="E343" i="10"/>
  <c r="C343" i="10"/>
  <c r="G343" i="10"/>
  <c r="F343" i="10"/>
  <c r="D343" i="10"/>
  <c r="A343" i="10"/>
  <c r="B344" i="10"/>
  <c r="G345" i="5" l="1"/>
  <c r="D345" i="5"/>
  <c r="B346" i="5"/>
  <c r="E345" i="5"/>
  <c r="C345" i="5"/>
  <c r="F345" i="5"/>
  <c r="A345" i="5"/>
  <c r="G345" i="11"/>
  <c r="F345" i="11"/>
  <c r="E345" i="11"/>
  <c r="C345" i="11"/>
  <c r="A345" i="11"/>
  <c r="D345" i="11"/>
  <c r="B346" i="11"/>
  <c r="E344" i="10"/>
  <c r="C344" i="10"/>
  <c r="A344" i="10"/>
  <c r="B345" i="10"/>
  <c r="G344" i="10"/>
  <c r="D344" i="10"/>
  <c r="F344" i="10"/>
  <c r="B347" i="5" l="1"/>
  <c r="D346" i="5"/>
  <c r="G346" i="5"/>
  <c r="A346" i="5"/>
  <c r="F346" i="5"/>
  <c r="C346" i="5"/>
  <c r="E346" i="5"/>
  <c r="C346" i="11"/>
  <c r="D346" i="11"/>
  <c r="A346" i="11"/>
  <c r="E346" i="11"/>
  <c r="G346" i="11"/>
  <c r="F346" i="11"/>
  <c r="B347" i="11"/>
  <c r="C345" i="10"/>
  <c r="G345" i="10"/>
  <c r="B346" i="10"/>
  <c r="F345" i="10"/>
  <c r="E345" i="10"/>
  <c r="A345" i="10"/>
  <c r="D345" i="10"/>
  <c r="B348" i="5" l="1"/>
  <c r="E347" i="5"/>
  <c r="A347" i="5"/>
  <c r="F347" i="5"/>
  <c r="G347" i="5"/>
  <c r="D347" i="5"/>
  <c r="C347" i="5"/>
  <c r="E347" i="11"/>
  <c r="D347" i="11"/>
  <c r="C347" i="11"/>
  <c r="A347" i="11"/>
  <c r="F347" i="11"/>
  <c r="B348" i="11"/>
  <c r="G347" i="11"/>
  <c r="C346" i="10"/>
  <c r="D346" i="10"/>
  <c r="A346" i="10"/>
  <c r="B347" i="10"/>
  <c r="G346" i="10"/>
  <c r="F346" i="10"/>
  <c r="E346" i="10"/>
  <c r="E348" i="5" l="1"/>
  <c r="F348" i="5"/>
  <c r="A348" i="5"/>
  <c r="G348" i="5"/>
  <c r="D348" i="5"/>
  <c r="C348" i="5"/>
  <c r="B349" i="5"/>
  <c r="B349" i="11"/>
  <c r="F348" i="11"/>
  <c r="E348" i="11"/>
  <c r="A348" i="11"/>
  <c r="G348" i="11"/>
  <c r="D348" i="11"/>
  <c r="C348" i="11"/>
  <c r="A347" i="10"/>
  <c r="B348" i="10"/>
  <c r="C347" i="10"/>
  <c r="E347" i="10"/>
  <c r="F347" i="10"/>
  <c r="D347" i="10"/>
  <c r="G347" i="10"/>
  <c r="A349" i="5" l="1"/>
  <c r="G349" i="5"/>
  <c r="B350" i="5"/>
  <c r="C349" i="5"/>
  <c r="D349" i="5"/>
  <c r="F349" i="5"/>
  <c r="E349" i="5"/>
  <c r="C349" i="11"/>
  <c r="A349" i="11"/>
  <c r="F349" i="11"/>
  <c r="E349" i="11"/>
  <c r="D349" i="11"/>
  <c r="B350" i="11"/>
  <c r="G349" i="11"/>
  <c r="F348" i="10"/>
  <c r="A348" i="10"/>
  <c r="D348" i="10"/>
  <c r="G348" i="10"/>
  <c r="B349" i="10"/>
  <c r="E348" i="10"/>
  <c r="C348" i="10"/>
  <c r="D350" i="5" l="1"/>
  <c r="F350" i="5"/>
  <c r="G350" i="5"/>
  <c r="A350" i="5"/>
  <c r="B351" i="5"/>
  <c r="C350" i="5"/>
  <c r="E350" i="5"/>
  <c r="G350" i="11"/>
  <c r="F350" i="11"/>
  <c r="D350" i="11"/>
  <c r="C350" i="11"/>
  <c r="B351" i="11"/>
  <c r="E350" i="11"/>
  <c r="A350" i="11"/>
  <c r="F349" i="10"/>
  <c r="B350" i="10"/>
  <c r="C349" i="10"/>
  <c r="G349" i="10"/>
  <c r="E349" i="10"/>
  <c r="D349" i="10"/>
  <c r="A349" i="10"/>
  <c r="E351" i="5" l="1"/>
  <c r="A351" i="5"/>
  <c r="D351" i="5"/>
  <c r="F351" i="5"/>
  <c r="G351" i="5"/>
  <c r="C351" i="5"/>
  <c r="B352" i="5"/>
  <c r="A351" i="11"/>
  <c r="B352" i="11"/>
  <c r="D351" i="11"/>
  <c r="E351" i="11"/>
  <c r="G351" i="11"/>
  <c r="C351" i="11"/>
  <c r="F351" i="11"/>
  <c r="D350" i="10"/>
  <c r="C350" i="10"/>
  <c r="F350" i="10"/>
  <c r="E350" i="10"/>
  <c r="B351" i="10"/>
  <c r="G350" i="10"/>
  <c r="A350" i="10"/>
  <c r="F352" i="5" l="1"/>
  <c r="G352" i="5"/>
  <c r="C352" i="5"/>
  <c r="B353" i="5"/>
  <c r="E352" i="5"/>
  <c r="D352" i="5"/>
  <c r="A352" i="5"/>
  <c r="F352" i="11"/>
  <c r="E352" i="11"/>
  <c r="D352" i="11"/>
  <c r="A352" i="11"/>
  <c r="B353" i="11"/>
  <c r="C352" i="11"/>
  <c r="G352" i="11"/>
  <c r="B352" i="10"/>
  <c r="D351" i="10"/>
  <c r="E351" i="10"/>
  <c r="F351" i="10"/>
  <c r="C351" i="10"/>
  <c r="A351" i="10"/>
  <c r="G351" i="10"/>
  <c r="D353" i="5" l="1"/>
  <c r="G353" i="5"/>
  <c r="B354" i="5"/>
  <c r="E353" i="5"/>
  <c r="F353" i="5"/>
  <c r="A353" i="5"/>
  <c r="C353" i="5"/>
  <c r="B354" i="11"/>
  <c r="G353" i="11"/>
  <c r="F353" i="11"/>
  <c r="A353" i="11"/>
  <c r="E353" i="11"/>
  <c r="D353" i="11"/>
  <c r="C353" i="11"/>
  <c r="D352" i="10"/>
  <c r="A352" i="10"/>
  <c r="B353" i="10"/>
  <c r="F352" i="10"/>
  <c r="G352" i="10"/>
  <c r="C352" i="10"/>
  <c r="E352" i="10"/>
  <c r="G354" i="5" l="1"/>
  <c r="C354" i="5"/>
  <c r="F354" i="5"/>
  <c r="D354" i="5"/>
  <c r="B355" i="5"/>
  <c r="E354" i="5"/>
  <c r="A354" i="5"/>
  <c r="D354" i="11"/>
  <c r="C354" i="11"/>
  <c r="G354" i="11"/>
  <c r="E354" i="11"/>
  <c r="B355" i="11"/>
  <c r="F354" i="11"/>
  <c r="A354" i="11"/>
  <c r="B354" i="10"/>
  <c r="G353" i="10"/>
  <c r="F353" i="10"/>
  <c r="A353" i="10"/>
  <c r="E353" i="10"/>
  <c r="C353" i="10"/>
  <c r="D353" i="10"/>
  <c r="G355" i="5" l="1"/>
  <c r="D355" i="5"/>
  <c r="B356" i="5"/>
  <c r="F355" i="5"/>
  <c r="C355" i="5"/>
  <c r="A355" i="5"/>
  <c r="E355" i="5"/>
  <c r="C355" i="11"/>
  <c r="B356" i="11"/>
  <c r="F355" i="11"/>
  <c r="E355" i="11"/>
  <c r="G355" i="11"/>
  <c r="D355" i="11"/>
  <c r="A355" i="11"/>
  <c r="G354" i="10"/>
  <c r="B355" i="10"/>
  <c r="C354" i="10"/>
  <c r="F354" i="10"/>
  <c r="E354" i="10"/>
  <c r="D354" i="10"/>
  <c r="A354" i="10"/>
  <c r="B357" i="5" l="1"/>
  <c r="D356" i="5"/>
  <c r="A356" i="5"/>
  <c r="C356" i="5"/>
  <c r="G356" i="5"/>
  <c r="E356" i="5"/>
  <c r="F356" i="5"/>
  <c r="C356" i="11"/>
  <c r="A356" i="11"/>
  <c r="E356" i="11"/>
  <c r="D356" i="11"/>
  <c r="B357" i="11"/>
  <c r="G356" i="11"/>
  <c r="F356" i="11"/>
  <c r="C355" i="10"/>
  <c r="B356" i="10"/>
  <c r="F355" i="10"/>
  <c r="E355" i="10"/>
  <c r="G355" i="10"/>
  <c r="A355" i="10"/>
  <c r="D355" i="10"/>
  <c r="E357" i="5" l="1"/>
  <c r="G357" i="5"/>
  <c r="B358" i="5"/>
  <c r="C357" i="5"/>
  <c r="A357" i="5"/>
  <c r="F357" i="5"/>
  <c r="D357" i="5"/>
  <c r="F357" i="11"/>
  <c r="A357" i="11"/>
  <c r="B358" i="11"/>
  <c r="G357" i="11"/>
  <c r="E357" i="11"/>
  <c r="D357" i="11"/>
  <c r="C357" i="11"/>
  <c r="C356" i="10"/>
  <c r="A356" i="10"/>
  <c r="B357" i="10"/>
  <c r="G356" i="10"/>
  <c r="E356" i="10"/>
  <c r="D356" i="10"/>
  <c r="F356" i="10"/>
  <c r="E358" i="5" l="1"/>
  <c r="C358" i="5"/>
  <c r="F358" i="5"/>
  <c r="B359" i="5"/>
  <c r="A358" i="5"/>
  <c r="D358" i="5"/>
  <c r="G358" i="5"/>
  <c r="A358" i="11"/>
  <c r="F358" i="11"/>
  <c r="G358" i="11"/>
  <c r="E358" i="11"/>
  <c r="D358" i="11"/>
  <c r="B359" i="11"/>
  <c r="C358" i="11"/>
  <c r="F357" i="10"/>
  <c r="A357" i="10"/>
  <c r="B358" i="10"/>
  <c r="G357" i="10"/>
  <c r="C357" i="10"/>
  <c r="E357" i="10"/>
  <c r="D357" i="10"/>
  <c r="C359" i="5" l="1"/>
  <c r="E359" i="5"/>
  <c r="D359" i="5"/>
  <c r="B360" i="5"/>
  <c r="F359" i="5"/>
  <c r="G359" i="5"/>
  <c r="A359" i="5"/>
  <c r="F359" i="11"/>
  <c r="D359" i="11"/>
  <c r="B360" i="11"/>
  <c r="C359" i="11"/>
  <c r="A359" i="11"/>
  <c r="E359" i="11"/>
  <c r="G359" i="11"/>
  <c r="A358" i="10"/>
  <c r="F358" i="10"/>
  <c r="D358" i="10"/>
  <c r="B359" i="10"/>
  <c r="G358" i="10"/>
  <c r="E358" i="10"/>
  <c r="C358" i="10"/>
  <c r="F360" i="5" l="1"/>
  <c r="E360" i="5"/>
  <c r="G360" i="5"/>
  <c r="C360" i="5"/>
  <c r="D360" i="5"/>
  <c r="B361" i="5"/>
  <c r="A360" i="5"/>
  <c r="B361" i="11"/>
  <c r="D360" i="11"/>
  <c r="G360" i="11"/>
  <c r="F360" i="11"/>
  <c r="C360" i="11"/>
  <c r="E360" i="11"/>
  <c r="A360" i="11"/>
  <c r="F359" i="10"/>
  <c r="D359" i="10"/>
  <c r="B360" i="10"/>
  <c r="C359" i="10"/>
  <c r="G359" i="10"/>
  <c r="E359" i="10"/>
  <c r="A359" i="10"/>
  <c r="G361" i="5" l="1"/>
  <c r="C361" i="5"/>
  <c r="D361" i="5"/>
  <c r="E361" i="5"/>
  <c r="B362" i="5"/>
  <c r="F361" i="5"/>
  <c r="A361" i="5"/>
  <c r="D361" i="11"/>
  <c r="B362" i="11"/>
  <c r="A361" i="11"/>
  <c r="F361" i="11"/>
  <c r="E361" i="11"/>
  <c r="G361" i="11"/>
  <c r="C361" i="11"/>
  <c r="B361" i="10"/>
  <c r="D360" i="10"/>
  <c r="F360" i="10"/>
  <c r="C360" i="10"/>
  <c r="G360" i="10"/>
  <c r="E360" i="10"/>
  <c r="A360" i="10"/>
  <c r="E362" i="5" l="1"/>
  <c r="F362" i="5"/>
  <c r="A362" i="5"/>
  <c r="G362" i="5"/>
  <c r="D362" i="5"/>
  <c r="C362" i="5"/>
  <c r="B363" i="5"/>
  <c r="B363" i="11"/>
  <c r="G362" i="11"/>
  <c r="E362" i="11"/>
  <c r="D362" i="11"/>
  <c r="C362" i="11"/>
  <c r="F362" i="11"/>
  <c r="A362" i="11"/>
  <c r="D361" i="10"/>
  <c r="B362" i="10"/>
  <c r="F361" i="10"/>
  <c r="E361" i="10"/>
  <c r="G361" i="10"/>
  <c r="C361" i="10"/>
  <c r="A361" i="10"/>
  <c r="A363" i="5" l="1"/>
  <c r="G363" i="5"/>
  <c r="F363" i="5"/>
  <c r="B364" i="5"/>
  <c r="C363" i="5"/>
  <c r="D363" i="5"/>
  <c r="E363" i="5"/>
  <c r="G363" i="11"/>
  <c r="D363" i="11"/>
  <c r="C363" i="11"/>
  <c r="A363" i="11"/>
  <c r="E363" i="11"/>
  <c r="B364" i="11"/>
  <c r="F363" i="11"/>
  <c r="B363" i="10"/>
  <c r="G362" i="10"/>
  <c r="E362" i="10"/>
  <c r="D362" i="10"/>
  <c r="F362" i="10"/>
  <c r="A362" i="10"/>
  <c r="C362" i="10"/>
  <c r="C364" i="5" l="1"/>
  <c r="D364" i="5"/>
  <c r="B365" i="5"/>
  <c r="F364" i="5"/>
  <c r="G364" i="5"/>
  <c r="A364" i="5"/>
  <c r="E364" i="5"/>
  <c r="G364" i="11"/>
  <c r="E364" i="11"/>
  <c r="F364" i="11"/>
  <c r="A364" i="11"/>
  <c r="B365" i="11"/>
  <c r="D364" i="11"/>
  <c r="C364" i="11"/>
  <c r="G363" i="10"/>
  <c r="A363" i="10"/>
  <c r="B364" i="10"/>
  <c r="C363" i="10"/>
  <c r="D363" i="10"/>
  <c r="F363" i="10"/>
  <c r="E363" i="10"/>
  <c r="D365" i="5" l="1"/>
  <c r="B366" i="5"/>
  <c r="F365" i="5"/>
  <c r="C365" i="5"/>
  <c r="G365" i="5"/>
  <c r="A365" i="5"/>
  <c r="E365" i="5"/>
  <c r="E365" i="11"/>
  <c r="F365" i="11"/>
  <c r="D365" i="11"/>
  <c r="C365" i="11"/>
  <c r="A365" i="11"/>
  <c r="B366" i="11"/>
  <c r="G365" i="11"/>
  <c r="G364" i="10"/>
  <c r="E364" i="10"/>
  <c r="F364" i="10"/>
  <c r="A364" i="10"/>
  <c r="C364" i="10"/>
  <c r="B365" i="10"/>
  <c r="D364" i="10"/>
  <c r="G366" i="5" l="1"/>
  <c r="C366" i="5"/>
  <c r="B367" i="5"/>
  <c r="F366" i="5"/>
  <c r="E366" i="5"/>
  <c r="D366" i="5"/>
  <c r="A366" i="5"/>
  <c r="E366" i="11"/>
  <c r="C366" i="11"/>
  <c r="B367" i="11"/>
  <c r="A366" i="11"/>
  <c r="F366" i="11"/>
  <c r="D366" i="11"/>
  <c r="G366" i="11"/>
  <c r="E365" i="10"/>
  <c r="C365" i="10"/>
  <c r="A365" i="10"/>
  <c r="B366" i="10"/>
  <c r="F365" i="10"/>
  <c r="G365" i="10"/>
  <c r="D365" i="10"/>
  <c r="B368" i="5" l="1"/>
  <c r="D367" i="5"/>
  <c r="E367" i="5"/>
  <c r="G367" i="5"/>
  <c r="F367" i="5"/>
  <c r="C367" i="5"/>
  <c r="A367" i="5"/>
  <c r="C367" i="11"/>
  <c r="G367" i="11"/>
  <c r="F367" i="11"/>
  <c r="E367" i="11"/>
  <c r="A367" i="11"/>
  <c r="B368" i="11"/>
  <c r="D367" i="11"/>
  <c r="E366" i="10"/>
  <c r="C366" i="10"/>
  <c r="B367" i="10"/>
  <c r="A366" i="10"/>
  <c r="G366" i="10"/>
  <c r="D366" i="10"/>
  <c r="F366" i="10"/>
  <c r="F368" i="5" l="1"/>
  <c r="A368" i="5"/>
  <c r="D368" i="5"/>
  <c r="E368" i="5"/>
  <c r="B369" i="5"/>
  <c r="G368" i="5"/>
  <c r="C368" i="5"/>
  <c r="C368" i="11"/>
  <c r="A368" i="11"/>
  <c r="E368" i="11"/>
  <c r="F368" i="11"/>
  <c r="D368" i="11"/>
  <c r="G368" i="11"/>
  <c r="B369" i="11"/>
  <c r="C367" i="10"/>
  <c r="E367" i="10"/>
  <c r="A367" i="10"/>
  <c r="F367" i="10"/>
  <c r="B368" i="10"/>
  <c r="G367" i="10"/>
  <c r="D367" i="10"/>
  <c r="G369" i="5" l="1"/>
  <c r="D369" i="5"/>
  <c r="B370" i="5"/>
  <c r="C369" i="5"/>
  <c r="A369" i="5"/>
  <c r="E369" i="5"/>
  <c r="F369" i="5"/>
  <c r="F369" i="11"/>
  <c r="A369" i="11"/>
  <c r="B370" i="11"/>
  <c r="G369" i="11"/>
  <c r="D369" i="11"/>
  <c r="C369" i="11"/>
  <c r="E369" i="11"/>
  <c r="C368" i="10"/>
  <c r="A368" i="10"/>
  <c r="E368" i="10"/>
  <c r="G368" i="10"/>
  <c r="F368" i="10"/>
  <c r="D368" i="10"/>
  <c r="B369" i="10"/>
  <c r="D370" i="5" l="1"/>
  <c r="B371" i="5"/>
  <c r="E370" i="5"/>
  <c r="F370" i="5"/>
  <c r="C370" i="5"/>
  <c r="A370" i="5"/>
  <c r="G370" i="5"/>
  <c r="A370" i="11"/>
  <c r="F370" i="11"/>
  <c r="C370" i="11"/>
  <c r="G370" i="11"/>
  <c r="E370" i="11"/>
  <c r="B371" i="11"/>
  <c r="D370" i="11"/>
  <c r="F369" i="10"/>
  <c r="A369" i="10"/>
  <c r="G369" i="10"/>
  <c r="D369" i="10"/>
  <c r="C369" i="10"/>
  <c r="E369" i="10"/>
  <c r="B370" i="10"/>
  <c r="G371" i="5" l="1"/>
  <c r="C371" i="5"/>
  <c r="B372" i="5"/>
  <c r="D371" i="5"/>
  <c r="F371" i="5"/>
  <c r="A371" i="5"/>
  <c r="E371" i="5"/>
  <c r="F371" i="11"/>
  <c r="D371" i="11"/>
  <c r="B372" i="11"/>
  <c r="G371" i="11"/>
  <c r="E371" i="11"/>
  <c r="C371" i="11"/>
  <c r="A371" i="11"/>
  <c r="A370" i="10"/>
  <c r="F370" i="10"/>
  <c r="G370" i="10"/>
  <c r="E370" i="10"/>
  <c r="B371" i="10"/>
  <c r="D370" i="10"/>
  <c r="C370" i="10"/>
  <c r="C372" i="5" l="1"/>
  <c r="B373" i="5"/>
  <c r="E372" i="5"/>
  <c r="F372" i="5"/>
  <c r="G372" i="5"/>
  <c r="D372" i="5"/>
  <c r="A372" i="5"/>
  <c r="B373" i="11"/>
  <c r="D372" i="11"/>
  <c r="E372" i="11"/>
  <c r="C372" i="11"/>
  <c r="F372" i="11"/>
  <c r="A372" i="11"/>
  <c r="G372" i="11"/>
  <c r="F371" i="10"/>
  <c r="D371" i="10"/>
  <c r="B372" i="10"/>
  <c r="G371" i="10"/>
  <c r="E371" i="10"/>
  <c r="A371" i="10"/>
  <c r="C371" i="10"/>
  <c r="E373" i="5" l="1"/>
  <c r="D373" i="5"/>
  <c r="A373" i="5"/>
  <c r="B374" i="5"/>
  <c r="C373" i="5"/>
  <c r="G373" i="5"/>
  <c r="F373" i="5"/>
  <c r="D373" i="11"/>
  <c r="B374" i="11"/>
  <c r="G373" i="11"/>
  <c r="A373" i="11"/>
  <c r="E373" i="11"/>
  <c r="C373" i="11"/>
  <c r="F373" i="11"/>
  <c r="B373" i="10"/>
  <c r="D372" i="10"/>
  <c r="G372" i="10"/>
  <c r="E372" i="10"/>
  <c r="A372" i="10"/>
  <c r="F372" i="10"/>
  <c r="C372" i="10"/>
  <c r="D374" i="5" l="1"/>
  <c r="G374" i="5"/>
  <c r="F374" i="5"/>
  <c r="C374" i="5"/>
  <c r="E374" i="5"/>
  <c r="B375" i="5"/>
  <c r="A374" i="5"/>
  <c r="B375" i="11"/>
  <c r="G374" i="11"/>
  <c r="F374" i="11"/>
  <c r="E374" i="11"/>
  <c r="D374" i="11"/>
  <c r="A374" i="11"/>
  <c r="C374" i="11"/>
  <c r="D373" i="10"/>
  <c r="B374" i="10"/>
  <c r="G373" i="10"/>
  <c r="A373" i="10"/>
  <c r="E373" i="10"/>
  <c r="F373" i="10"/>
  <c r="C373" i="10"/>
  <c r="F375" i="5" l="1"/>
  <c r="G375" i="5"/>
  <c r="B376" i="5"/>
  <c r="D375" i="5"/>
  <c r="A375" i="5"/>
  <c r="C375" i="5"/>
  <c r="E375" i="5"/>
  <c r="G375" i="11"/>
  <c r="B376" i="11"/>
  <c r="D375" i="11"/>
  <c r="C375" i="11"/>
  <c r="A375" i="11"/>
  <c r="E375" i="11"/>
  <c r="F375" i="11"/>
  <c r="B375" i="10"/>
  <c r="G374" i="10"/>
  <c r="D374" i="10"/>
  <c r="A374" i="10"/>
  <c r="E374" i="10"/>
  <c r="C374" i="10"/>
  <c r="F374" i="10"/>
  <c r="C376" i="5" l="1"/>
  <c r="D376" i="5"/>
  <c r="G376" i="5"/>
  <c r="F376" i="5"/>
  <c r="E376" i="5"/>
  <c r="B377" i="5"/>
  <c r="A376" i="5"/>
  <c r="G376" i="11"/>
  <c r="E376" i="11"/>
  <c r="B377" i="11"/>
  <c r="F376" i="11"/>
  <c r="C376" i="11"/>
  <c r="D376" i="11"/>
  <c r="A376" i="11"/>
  <c r="G375" i="10"/>
  <c r="B376" i="10"/>
  <c r="D375" i="10"/>
  <c r="F375" i="10"/>
  <c r="C375" i="10"/>
  <c r="E375" i="10"/>
  <c r="A375" i="10"/>
  <c r="C377" i="5" l="1"/>
  <c r="F377" i="5"/>
  <c r="A377" i="5"/>
  <c r="D377" i="5"/>
  <c r="B378" i="5"/>
  <c r="E377" i="5"/>
  <c r="G377" i="5"/>
  <c r="E377" i="11"/>
  <c r="A377" i="11"/>
  <c r="F377" i="11"/>
  <c r="C377" i="11"/>
  <c r="G377" i="11"/>
  <c r="D377" i="11"/>
  <c r="B378" i="11"/>
  <c r="G376" i="10"/>
  <c r="E376" i="10"/>
  <c r="F376" i="10"/>
  <c r="C376" i="10"/>
  <c r="D376" i="10"/>
  <c r="A376" i="10"/>
  <c r="B377" i="10"/>
  <c r="G378" i="5" l="1"/>
  <c r="B379" i="5"/>
  <c r="F378" i="5"/>
  <c r="A378" i="5"/>
  <c r="D378" i="5"/>
  <c r="C378" i="5"/>
  <c r="E378" i="5"/>
  <c r="E378" i="11"/>
  <c r="C378" i="11"/>
  <c r="B379" i="11"/>
  <c r="F378" i="11"/>
  <c r="D378" i="11"/>
  <c r="G378" i="11"/>
  <c r="A378" i="11"/>
  <c r="E377" i="10"/>
  <c r="F377" i="10"/>
  <c r="G377" i="10"/>
  <c r="A377" i="10"/>
  <c r="B378" i="10"/>
  <c r="C377" i="10"/>
  <c r="D377" i="10"/>
  <c r="A379" i="5" l="1"/>
  <c r="E379" i="5"/>
  <c r="B380" i="5"/>
  <c r="C379" i="5"/>
  <c r="D379" i="5"/>
  <c r="F379" i="5"/>
  <c r="G379" i="5"/>
  <c r="C379" i="11"/>
  <c r="D379" i="11"/>
  <c r="A379" i="11"/>
  <c r="G379" i="11"/>
  <c r="F379" i="11"/>
  <c r="B380" i="11"/>
  <c r="E379" i="11"/>
  <c r="E378" i="10"/>
  <c r="C378" i="10"/>
  <c r="F378" i="10"/>
  <c r="D378" i="10"/>
  <c r="G378" i="10"/>
  <c r="A378" i="10"/>
  <c r="B379" i="10"/>
  <c r="E380" i="5" l="1"/>
  <c r="G380" i="5"/>
  <c r="D380" i="5"/>
  <c r="F380" i="5"/>
  <c r="A380" i="5"/>
  <c r="C380" i="5"/>
  <c r="B381" i="5"/>
  <c r="C380" i="11"/>
  <c r="A380" i="11"/>
  <c r="G380" i="11"/>
  <c r="F380" i="11"/>
  <c r="E380" i="11"/>
  <c r="B381" i="11"/>
  <c r="D380" i="11"/>
  <c r="C379" i="10"/>
  <c r="A379" i="10"/>
  <c r="G379" i="10"/>
  <c r="F379" i="10"/>
  <c r="D379" i="10"/>
  <c r="B380" i="10"/>
  <c r="E379" i="10"/>
  <c r="G381" i="5" l="1"/>
  <c r="C381" i="5"/>
  <c r="E381" i="5"/>
  <c r="D381" i="5"/>
  <c r="A381" i="5"/>
  <c r="F381" i="5"/>
  <c r="B382" i="5"/>
  <c r="F381" i="11"/>
  <c r="A381" i="11"/>
  <c r="E381" i="11"/>
  <c r="D381" i="11"/>
  <c r="C381" i="11"/>
  <c r="G381" i="11"/>
  <c r="B382" i="11"/>
  <c r="C380" i="10"/>
  <c r="A380" i="10"/>
  <c r="G380" i="10"/>
  <c r="F380" i="10"/>
  <c r="B381" i="10"/>
  <c r="E380" i="10"/>
  <c r="D380" i="10"/>
  <c r="D382" i="5" l="1"/>
  <c r="F382" i="5"/>
  <c r="E382" i="5"/>
  <c r="G382" i="5"/>
  <c r="A382" i="5"/>
  <c r="B383" i="5"/>
  <c r="C382" i="5"/>
  <c r="A382" i="11"/>
  <c r="F382" i="11"/>
  <c r="B383" i="11"/>
  <c r="C382" i="11"/>
  <c r="G382" i="11"/>
  <c r="E382" i="11"/>
  <c r="D382" i="11"/>
  <c r="F381" i="10"/>
  <c r="A381" i="10"/>
  <c r="C381" i="10"/>
  <c r="D381" i="10"/>
  <c r="B382" i="10"/>
  <c r="G381" i="10"/>
  <c r="E381" i="10"/>
  <c r="G383" i="5" l="1"/>
  <c r="B384" i="5"/>
  <c r="C383" i="5"/>
  <c r="D383" i="5"/>
  <c r="A383" i="5"/>
  <c r="E383" i="5"/>
  <c r="F383" i="5"/>
  <c r="F383" i="11"/>
  <c r="D383" i="11"/>
  <c r="G383" i="11"/>
  <c r="E383" i="11"/>
  <c r="A383" i="11"/>
  <c r="C383" i="11"/>
  <c r="B384" i="11"/>
  <c r="A382" i="10"/>
  <c r="F382" i="10"/>
  <c r="B383" i="10"/>
  <c r="C382" i="10"/>
  <c r="E382" i="10"/>
  <c r="D382" i="10"/>
  <c r="G382" i="10"/>
  <c r="G384" i="5" l="1"/>
  <c r="B385" i="5"/>
  <c r="E384" i="5"/>
  <c r="D384" i="5"/>
  <c r="C384" i="5"/>
  <c r="F384" i="5"/>
  <c r="A384" i="5"/>
  <c r="B385" i="11"/>
  <c r="D384" i="11"/>
  <c r="A384" i="11"/>
  <c r="E384" i="11"/>
  <c r="C384" i="11"/>
  <c r="F384" i="11"/>
  <c r="G384" i="11"/>
  <c r="F383" i="10"/>
  <c r="D383" i="10"/>
  <c r="E383" i="10"/>
  <c r="A383" i="10"/>
  <c r="C383" i="10"/>
  <c r="G383" i="10"/>
  <c r="B384" i="10"/>
  <c r="E385" i="5" l="1"/>
  <c r="B386" i="5"/>
  <c r="F385" i="5"/>
  <c r="G385" i="5"/>
  <c r="D385" i="5"/>
  <c r="C385" i="5"/>
  <c r="A385" i="5"/>
  <c r="D385" i="11"/>
  <c r="B386" i="11"/>
  <c r="G385" i="11"/>
  <c r="E385" i="11"/>
  <c r="C385" i="11"/>
  <c r="F385" i="11"/>
  <c r="A385" i="11"/>
  <c r="B385" i="10"/>
  <c r="D384" i="10"/>
  <c r="E384" i="10"/>
  <c r="F384" i="10"/>
  <c r="C384" i="10"/>
  <c r="A384" i="10"/>
  <c r="G384" i="10"/>
  <c r="D386" i="5" l="1"/>
  <c r="F386" i="5"/>
  <c r="B387" i="5"/>
  <c r="C386" i="5"/>
  <c r="E386" i="5"/>
  <c r="G386" i="5"/>
  <c r="A386" i="5"/>
  <c r="B387" i="11"/>
  <c r="G386" i="11"/>
  <c r="C386" i="11"/>
  <c r="A386" i="11"/>
  <c r="F386" i="11"/>
  <c r="D386" i="11"/>
  <c r="E386" i="11"/>
  <c r="D385" i="10"/>
  <c r="B386" i="10"/>
  <c r="G385" i="10"/>
  <c r="E385" i="10"/>
  <c r="C385" i="10"/>
  <c r="F385" i="10"/>
  <c r="A385" i="10"/>
  <c r="D387" i="5" l="1"/>
  <c r="A387" i="5"/>
  <c r="B388" i="5"/>
  <c r="C387" i="5"/>
  <c r="E387" i="5"/>
  <c r="G387" i="5"/>
  <c r="F387" i="5"/>
  <c r="G387" i="11"/>
  <c r="B388" i="11"/>
  <c r="F387" i="11"/>
  <c r="E387" i="11"/>
  <c r="A387" i="11"/>
  <c r="D387" i="11"/>
  <c r="C387" i="11"/>
  <c r="B387" i="10"/>
  <c r="G386" i="10"/>
  <c r="F386" i="10"/>
  <c r="E386" i="10"/>
  <c r="C386" i="10"/>
  <c r="D386" i="10"/>
  <c r="A386" i="10"/>
  <c r="F388" i="5" l="1"/>
  <c r="D388" i="5"/>
  <c r="C388" i="5"/>
  <c r="A388" i="5"/>
  <c r="G388" i="5"/>
  <c r="B389" i="5"/>
  <c r="E388" i="5"/>
  <c r="G388" i="11"/>
  <c r="E388" i="11"/>
  <c r="D388" i="11"/>
  <c r="C388" i="11"/>
  <c r="B389" i="11"/>
  <c r="A388" i="11"/>
  <c r="F388" i="11"/>
  <c r="G387" i="10"/>
  <c r="B388" i="10"/>
  <c r="F387" i="10"/>
  <c r="E387" i="10"/>
  <c r="C387" i="10"/>
  <c r="D387" i="10"/>
  <c r="A387" i="10"/>
  <c r="D389" i="5" l="1"/>
  <c r="E389" i="5"/>
  <c r="G389" i="5"/>
  <c r="C389" i="5"/>
  <c r="F389" i="5"/>
  <c r="A389" i="5"/>
  <c r="B390" i="5"/>
  <c r="E389" i="11"/>
  <c r="G389" i="11"/>
  <c r="A389" i="11"/>
  <c r="F389" i="11"/>
  <c r="D389" i="11"/>
  <c r="C389" i="11"/>
  <c r="B390" i="11"/>
  <c r="G388" i="10"/>
  <c r="E388" i="10"/>
  <c r="B389" i="10"/>
  <c r="C388" i="10"/>
  <c r="A388" i="10"/>
  <c r="F388" i="10"/>
  <c r="D388" i="10"/>
  <c r="A390" i="5" l="1"/>
  <c r="C390" i="5"/>
  <c r="B391" i="5"/>
  <c r="D390" i="5"/>
  <c r="G390" i="5"/>
  <c r="E390" i="5"/>
  <c r="F390" i="5"/>
  <c r="E390" i="11"/>
  <c r="C390" i="11"/>
  <c r="G390" i="11"/>
  <c r="F390" i="11"/>
  <c r="D390" i="11"/>
  <c r="A390" i="11"/>
  <c r="B391" i="11"/>
  <c r="E389" i="10"/>
  <c r="G389" i="10"/>
  <c r="B390" i="10"/>
  <c r="D389" i="10"/>
  <c r="F389" i="10"/>
  <c r="A389" i="10"/>
  <c r="C389" i="10"/>
  <c r="E391" i="5" l="1"/>
  <c r="A391" i="5"/>
  <c r="F391" i="5"/>
  <c r="C391" i="5"/>
  <c r="G391" i="5"/>
  <c r="B392" i="5"/>
  <c r="D391" i="5"/>
  <c r="C391" i="11"/>
  <c r="B392" i="11"/>
  <c r="D391" i="11"/>
  <c r="A391" i="11"/>
  <c r="F391" i="11"/>
  <c r="E391" i="11"/>
  <c r="G391" i="11"/>
  <c r="E390" i="10"/>
  <c r="C390" i="10"/>
  <c r="D390" i="10"/>
  <c r="A390" i="10"/>
  <c r="F390" i="10"/>
  <c r="B391" i="10"/>
  <c r="G390" i="10"/>
  <c r="F392" i="5" l="1"/>
  <c r="G392" i="5"/>
  <c r="E392" i="5"/>
  <c r="C392" i="5"/>
  <c r="B393" i="5"/>
  <c r="A392" i="5"/>
  <c r="D392" i="5"/>
  <c r="C392" i="11"/>
  <c r="A392" i="11"/>
  <c r="B393" i="11"/>
  <c r="G392" i="11"/>
  <c r="F392" i="11"/>
  <c r="D392" i="11"/>
  <c r="E392" i="11"/>
  <c r="C391" i="10"/>
  <c r="B392" i="10"/>
  <c r="D391" i="10"/>
  <c r="E391" i="10"/>
  <c r="F391" i="10"/>
  <c r="A391" i="10"/>
  <c r="G391" i="10"/>
  <c r="B394" i="5" l="1"/>
  <c r="E393" i="5"/>
  <c r="A393" i="5"/>
  <c r="C393" i="5"/>
  <c r="F393" i="5"/>
  <c r="D393" i="5"/>
  <c r="G393" i="5"/>
  <c r="F393" i="11"/>
  <c r="A393" i="11"/>
  <c r="E393" i="11"/>
  <c r="D393" i="11"/>
  <c r="C393" i="11"/>
  <c r="B394" i="11"/>
  <c r="G393" i="11"/>
  <c r="C392" i="10"/>
  <c r="A392" i="10"/>
  <c r="F392" i="10"/>
  <c r="D392" i="10"/>
  <c r="B393" i="10"/>
  <c r="E392" i="10"/>
  <c r="G392" i="10"/>
  <c r="E394" i="5" l="1"/>
  <c r="G394" i="5"/>
  <c r="A394" i="5"/>
  <c r="C394" i="5"/>
  <c r="F394" i="5"/>
  <c r="B395" i="5"/>
  <c r="D394" i="5"/>
  <c r="A394" i="11"/>
  <c r="F394" i="11"/>
  <c r="B395" i="11"/>
  <c r="E394" i="11"/>
  <c r="D394" i="11"/>
  <c r="G394" i="11"/>
  <c r="C394" i="11"/>
  <c r="F393" i="10"/>
  <c r="A393" i="10"/>
  <c r="E393" i="10"/>
  <c r="D393" i="10"/>
  <c r="G393" i="10"/>
  <c r="C393" i="10"/>
  <c r="B394" i="10"/>
  <c r="E395" i="5" l="1"/>
  <c r="D395" i="5"/>
  <c r="C395" i="5"/>
  <c r="A395" i="5"/>
  <c r="B396" i="5"/>
  <c r="G395" i="5"/>
  <c r="F395" i="5"/>
  <c r="F395" i="11"/>
  <c r="D395" i="11"/>
  <c r="C395" i="11"/>
  <c r="A395" i="11"/>
  <c r="E395" i="11"/>
  <c r="B396" i="11"/>
  <c r="G395" i="11"/>
  <c r="A394" i="10"/>
  <c r="F394" i="10"/>
  <c r="E394" i="10"/>
  <c r="D394" i="10"/>
  <c r="B395" i="10"/>
  <c r="G394" i="10"/>
  <c r="C394" i="10"/>
  <c r="A396" i="5" l="1"/>
  <c r="F396" i="5"/>
  <c r="E396" i="5"/>
  <c r="C396" i="5"/>
  <c r="B397" i="5"/>
  <c r="D396" i="5"/>
  <c r="G396" i="5"/>
  <c r="B397" i="11"/>
  <c r="D396" i="11"/>
  <c r="G396" i="11"/>
  <c r="F396" i="11"/>
  <c r="A396" i="11"/>
  <c r="C396" i="11"/>
  <c r="E396" i="11"/>
  <c r="F395" i="10"/>
  <c r="D395" i="10"/>
  <c r="A395" i="10"/>
  <c r="B396" i="10"/>
  <c r="G395" i="10"/>
  <c r="E395" i="10"/>
  <c r="C395" i="10"/>
  <c r="E397" i="5" l="1"/>
  <c r="B398" i="5"/>
  <c r="A397" i="5"/>
  <c r="G397" i="5"/>
  <c r="D397" i="5"/>
  <c r="C397" i="5"/>
  <c r="F397" i="5"/>
  <c r="D397" i="11"/>
  <c r="B398" i="11"/>
  <c r="F397" i="11"/>
  <c r="E397" i="11"/>
  <c r="C397" i="11"/>
  <c r="A397" i="11"/>
  <c r="G397" i="11"/>
  <c r="B397" i="10"/>
  <c r="D396" i="10"/>
  <c r="G396" i="10"/>
  <c r="F396" i="10"/>
  <c r="A396" i="10"/>
  <c r="C396" i="10"/>
  <c r="E396" i="10"/>
  <c r="F398" i="5" l="1"/>
  <c r="B399" i="5"/>
  <c r="C398" i="5"/>
  <c r="E398" i="5"/>
  <c r="G398" i="5"/>
  <c r="A398" i="5"/>
  <c r="D398" i="5"/>
  <c r="B399" i="11"/>
  <c r="G398" i="11"/>
  <c r="C398" i="11"/>
  <c r="A398" i="11"/>
  <c r="D398" i="11"/>
  <c r="F398" i="11"/>
  <c r="E398" i="11"/>
  <c r="D397" i="10"/>
  <c r="B398" i="10"/>
  <c r="C397" i="10"/>
  <c r="A397" i="10"/>
  <c r="E397" i="10"/>
  <c r="G397" i="10"/>
  <c r="F397" i="10"/>
  <c r="C399" i="5" l="1"/>
  <c r="E399" i="5"/>
  <c r="A399" i="5"/>
  <c r="D399" i="5"/>
  <c r="G399" i="5"/>
  <c r="F399" i="5"/>
  <c r="B400" i="5"/>
  <c r="G399" i="11"/>
  <c r="F399" i="11"/>
  <c r="E399" i="11"/>
  <c r="C399" i="11"/>
  <c r="A399" i="11"/>
  <c r="B400" i="11"/>
  <c r="D399" i="11"/>
  <c r="B399" i="10"/>
  <c r="G398" i="10"/>
  <c r="C398" i="10"/>
  <c r="D398" i="10"/>
  <c r="F398" i="10"/>
  <c r="A398" i="10"/>
  <c r="E398" i="10"/>
  <c r="D400" i="5" l="1"/>
  <c r="E400" i="5"/>
  <c r="A400" i="5"/>
  <c r="B401" i="5"/>
  <c r="F400" i="5"/>
  <c r="G400" i="5"/>
  <c r="C400" i="5"/>
  <c r="G400" i="11"/>
  <c r="E400" i="11"/>
  <c r="A400" i="11"/>
  <c r="D400" i="11"/>
  <c r="B401" i="11"/>
  <c r="F400" i="11"/>
  <c r="C400" i="11"/>
  <c r="G399" i="10"/>
  <c r="E399" i="10"/>
  <c r="C399" i="10"/>
  <c r="A399" i="10"/>
  <c r="D399" i="10"/>
  <c r="F399" i="10"/>
  <c r="B400" i="10"/>
  <c r="F401" i="5" l="1"/>
  <c r="C401" i="5"/>
  <c r="G401" i="5"/>
  <c r="A401" i="5"/>
  <c r="B402" i="5"/>
  <c r="D401" i="5"/>
  <c r="E401" i="5"/>
  <c r="E401" i="11"/>
  <c r="B402" i="11"/>
  <c r="G401" i="11"/>
  <c r="D401" i="11"/>
  <c r="C401" i="11"/>
  <c r="F401" i="11"/>
  <c r="A401" i="11"/>
  <c r="G400" i="10"/>
  <c r="E400" i="10"/>
  <c r="D400" i="10"/>
  <c r="C400" i="10"/>
  <c r="A400" i="10"/>
  <c r="B401" i="10"/>
  <c r="F400" i="10"/>
  <c r="A402" i="5" l="1"/>
  <c r="G402" i="5"/>
  <c r="E402" i="5"/>
  <c r="D402" i="5"/>
  <c r="F402" i="5"/>
  <c r="B403" i="5"/>
  <c r="C402" i="5"/>
  <c r="E402" i="11"/>
  <c r="C402" i="11"/>
  <c r="A402" i="11"/>
  <c r="G402" i="11"/>
  <c r="F402" i="11"/>
  <c r="D402" i="11"/>
  <c r="B403" i="11"/>
  <c r="E401" i="10"/>
  <c r="G401" i="10"/>
  <c r="D401" i="10"/>
  <c r="C401" i="10"/>
  <c r="F401" i="10"/>
  <c r="A401" i="10"/>
  <c r="B402" i="10"/>
  <c r="F403" i="5" l="1"/>
  <c r="C403" i="5"/>
  <c r="B404" i="5"/>
  <c r="G403" i="5"/>
  <c r="A403" i="5"/>
  <c r="E403" i="5"/>
  <c r="D403" i="5"/>
  <c r="C403" i="11"/>
  <c r="B404" i="11"/>
  <c r="F403" i="11"/>
  <c r="E403" i="11"/>
  <c r="G403" i="11"/>
  <c r="D403" i="11"/>
  <c r="A403" i="11"/>
  <c r="E402" i="10"/>
  <c r="C402" i="10"/>
  <c r="G402" i="10"/>
  <c r="B403" i="10"/>
  <c r="A402" i="10"/>
  <c r="F402" i="10"/>
  <c r="D402" i="10"/>
  <c r="B405" i="5" l="1"/>
  <c r="C404" i="5"/>
  <c r="F404" i="5"/>
  <c r="D404" i="5"/>
  <c r="E404" i="5"/>
  <c r="G404" i="5"/>
  <c r="A404" i="5"/>
  <c r="C404" i="11"/>
  <c r="A404" i="11"/>
  <c r="E404" i="11"/>
  <c r="D404" i="11"/>
  <c r="B405" i="11"/>
  <c r="F404" i="11"/>
  <c r="G404" i="11"/>
  <c r="C403" i="10"/>
  <c r="B404" i="10"/>
  <c r="F403" i="10"/>
  <c r="E403" i="10"/>
  <c r="G403" i="10"/>
  <c r="D403" i="10"/>
  <c r="A403" i="10"/>
  <c r="C405" i="5" l="1"/>
  <c r="E405" i="5"/>
  <c r="A405" i="5"/>
  <c r="D405" i="5"/>
  <c r="F405" i="5"/>
  <c r="G405" i="5"/>
  <c r="B406" i="5"/>
  <c r="F405" i="11"/>
  <c r="A405" i="11"/>
  <c r="B406" i="11"/>
  <c r="G405" i="11"/>
  <c r="C405" i="11"/>
  <c r="E405" i="11"/>
  <c r="D405" i="11"/>
  <c r="C404" i="10"/>
  <c r="A404" i="10"/>
  <c r="B405" i="10"/>
  <c r="D404" i="10"/>
  <c r="G404" i="10"/>
  <c r="F404" i="10"/>
  <c r="E404" i="10"/>
  <c r="D406" i="5" l="1"/>
  <c r="C406" i="5"/>
  <c r="E406" i="5"/>
  <c r="F406" i="5"/>
  <c r="B407" i="5"/>
  <c r="G406" i="5"/>
  <c r="A406" i="5"/>
  <c r="A406" i="11"/>
  <c r="F406" i="11"/>
  <c r="G406" i="11"/>
  <c r="E406" i="11"/>
  <c r="D406" i="11"/>
  <c r="B407" i="11"/>
  <c r="C406" i="11"/>
  <c r="F405" i="10"/>
  <c r="A405" i="10"/>
  <c r="B406" i="10"/>
  <c r="G405" i="10"/>
  <c r="C405" i="10"/>
  <c r="D405" i="10"/>
  <c r="E405" i="10"/>
  <c r="A407" i="5" l="1"/>
  <c r="F407" i="5"/>
  <c r="C407" i="5"/>
  <c r="G407" i="5"/>
  <c r="D407" i="5"/>
  <c r="E407" i="5"/>
  <c r="B408" i="5"/>
  <c r="F407" i="11"/>
  <c r="D407" i="11"/>
  <c r="B408" i="11"/>
  <c r="C407" i="11"/>
  <c r="G407" i="11"/>
  <c r="E407" i="11"/>
  <c r="A407" i="11"/>
  <c r="A406" i="10"/>
  <c r="F406" i="10"/>
  <c r="D406" i="10"/>
  <c r="B407" i="10"/>
  <c r="G406" i="10"/>
  <c r="C406" i="10"/>
  <c r="E406" i="10"/>
  <c r="C408" i="5" l="1"/>
  <c r="B409" i="5"/>
  <c r="E408" i="5"/>
  <c r="A408" i="5"/>
  <c r="F408" i="5"/>
  <c r="D408" i="5"/>
  <c r="G408" i="5"/>
  <c r="B409" i="11"/>
  <c r="D408" i="11"/>
  <c r="G408" i="11"/>
  <c r="F408" i="11"/>
  <c r="C408" i="11"/>
  <c r="A408" i="11"/>
  <c r="E408" i="11"/>
  <c r="F407" i="10"/>
  <c r="D407" i="10"/>
  <c r="B408" i="10"/>
  <c r="C407" i="10"/>
  <c r="E407" i="10"/>
  <c r="A407" i="10"/>
  <c r="G407" i="10"/>
  <c r="G409" i="5" l="1"/>
  <c r="F409" i="5"/>
  <c r="B410" i="5"/>
  <c r="E409" i="5"/>
  <c r="D409" i="5"/>
  <c r="A409" i="5"/>
  <c r="C409" i="5"/>
  <c r="D409" i="11"/>
  <c r="B410" i="11"/>
  <c r="A409" i="11"/>
  <c r="F409" i="11"/>
  <c r="C409" i="11"/>
  <c r="G409" i="11"/>
  <c r="E409" i="11"/>
  <c r="B409" i="10"/>
  <c r="D408" i="10"/>
  <c r="F408" i="10"/>
  <c r="C408" i="10"/>
  <c r="G408" i="10"/>
  <c r="E408" i="10"/>
  <c r="A408" i="10"/>
  <c r="A410" i="5" l="1"/>
  <c r="B411" i="5"/>
  <c r="C410" i="5"/>
  <c r="F410" i="5"/>
  <c r="G410" i="5"/>
  <c r="D410" i="5"/>
  <c r="E410" i="5"/>
  <c r="B411" i="11"/>
  <c r="G410" i="11"/>
  <c r="E410" i="11"/>
  <c r="D410" i="11"/>
  <c r="F410" i="11"/>
  <c r="A410" i="11"/>
  <c r="C410" i="11"/>
  <c r="D409" i="10"/>
  <c r="B410" i="10"/>
  <c r="F409" i="10"/>
  <c r="G409" i="10"/>
  <c r="E409" i="10"/>
  <c r="A409" i="10"/>
  <c r="C409" i="10"/>
  <c r="A411" i="5" l="1"/>
  <c r="B412" i="5"/>
  <c r="C411" i="5"/>
  <c r="E411" i="5"/>
  <c r="G411" i="5"/>
  <c r="D411" i="5"/>
  <c r="F411" i="5"/>
  <c r="G411" i="11"/>
  <c r="D411" i="11"/>
  <c r="C411" i="11"/>
  <c r="A411" i="11"/>
  <c r="F411" i="11"/>
  <c r="E411" i="11"/>
  <c r="B412" i="11"/>
  <c r="B411" i="10"/>
  <c r="G410" i="10"/>
  <c r="E410" i="10"/>
  <c r="D410" i="10"/>
  <c r="F410" i="10"/>
  <c r="A410" i="10"/>
  <c r="C410" i="10"/>
  <c r="D412" i="5" l="1"/>
  <c r="F412" i="5"/>
  <c r="B413" i="5"/>
  <c r="E412" i="5"/>
  <c r="C412" i="5"/>
  <c r="G412" i="5"/>
  <c r="A412" i="5"/>
  <c r="G412" i="11"/>
  <c r="E412" i="11"/>
  <c r="F412" i="11"/>
  <c r="A412" i="11"/>
  <c r="B413" i="11"/>
  <c r="D412" i="11"/>
  <c r="C412" i="11"/>
  <c r="G411" i="10"/>
  <c r="A411" i="10"/>
  <c r="B412" i="10"/>
  <c r="F411" i="10"/>
  <c r="C411" i="10"/>
  <c r="E411" i="10"/>
  <c r="D411" i="10"/>
  <c r="G413" i="5" l="1"/>
  <c r="F413" i="5"/>
  <c r="B414" i="5"/>
  <c r="E413" i="5"/>
  <c r="D413" i="5"/>
  <c r="C413" i="5"/>
  <c r="A413" i="5"/>
  <c r="E413" i="11"/>
  <c r="F413" i="11"/>
  <c r="D413" i="11"/>
  <c r="C413" i="11"/>
  <c r="A413" i="11"/>
  <c r="B414" i="11"/>
  <c r="G413" i="11"/>
  <c r="G412" i="10"/>
  <c r="E412" i="10"/>
  <c r="F412" i="10"/>
  <c r="A412" i="10"/>
  <c r="B413" i="10"/>
  <c r="D412" i="10"/>
  <c r="C412" i="10"/>
  <c r="D414" i="5" l="1"/>
  <c r="E414" i="5"/>
  <c r="F414" i="5"/>
  <c r="G414" i="5"/>
  <c r="B415" i="5"/>
  <c r="C414" i="5"/>
  <c r="A414" i="5"/>
  <c r="E414" i="11"/>
  <c r="C414" i="11"/>
  <c r="B415" i="11"/>
  <c r="D414" i="11"/>
  <c r="A414" i="11"/>
  <c r="G414" i="11"/>
  <c r="F414" i="11"/>
  <c r="E413" i="10"/>
  <c r="C413" i="10"/>
  <c r="A413" i="10"/>
  <c r="B414" i="10"/>
  <c r="F413" i="10"/>
  <c r="G413" i="10"/>
  <c r="D413" i="10"/>
  <c r="F415" i="5" l="1"/>
  <c r="B416" i="5"/>
  <c r="G415" i="5"/>
  <c r="E415" i="5"/>
  <c r="A415" i="5"/>
  <c r="C415" i="5"/>
  <c r="D415" i="5"/>
  <c r="C415" i="11"/>
  <c r="G415" i="11"/>
  <c r="F415" i="11"/>
  <c r="E415" i="11"/>
  <c r="A415" i="11"/>
  <c r="D415" i="11"/>
  <c r="B416" i="11"/>
  <c r="E414" i="10"/>
  <c r="C414" i="10"/>
  <c r="B415" i="10"/>
  <c r="A414" i="10"/>
  <c r="F414" i="10"/>
  <c r="G414" i="10"/>
  <c r="D414" i="10"/>
  <c r="G416" i="5" l="1"/>
  <c r="C416" i="5"/>
  <c r="B417" i="5"/>
  <c r="A416" i="5"/>
  <c r="E416" i="5"/>
  <c r="D416" i="5"/>
  <c r="F416" i="5"/>
  <c r="C416" i="11"/>
  <c r="A416" i="11"/>
  <c r="E416" i="11"/>
  <c r="D416" i="11"/>
  <c r="F416" i="11"/>
  <c r="B417" i="11"/>
  <c r="G416" i="11"/>
  <c r="C415" i="10"/>
  <c r="E415" i="10"/>
  <c r="A415" i="10"/>
  <c r="F415" i="10"/>
  <c r="D415" i="10"/>
  <c r="G415" i="10"/>
  <c r="B416" i="10"/>
  <c r="D417" i="5" l="1"/>
  <c r="A417" i="5"/>
  <c r="E417" i="5"/>
  <c r="G417" i="5"/>
  <c r="F417" i="5"/>
  <c r="C417" i="5"/>
  <c r="B418" i="5"/>
  <c r="F417" i="11"/>
  <c r="A417" i="11"/>
  <c r="B418" i="11"/>
  <c r="G417" i="11"/>
  <c r="D417" i="11"/>
  <c r="C417" i="11"/>
  <c r="E417" i="11"/>
  <c r="C416" i="10"/>
  <c r="A416" i="10"/>
  <c r="E416" i="10"/>
  <c r="G416" i="10"/>
  <c r="B417" i="10"/>
  <c r="D416" i="10"/>
  <c r="F416" i="10"/>
  <c r="G418" i="5" l="1"/>
  <c r="E418" i="5"/>
  <c r="B419" i="5"/>
  <c r="C418" i="5"/>
  <c r="D418" i="5"/>
  <c r="A418" i="5"/>
  <c r="F418" i="5"/>
  <c r="A418" i="11"/>
  <c r="F418" i="11"/>
  <c r="C418" i="11"/>
  <c r="G418" i="11"/>
  <c r="D418" i="11"/>
  <c r="B419" i="11"/>
  <c r="E418" i="11"/>
  <c r="F417" i="10"/>
  <c r="A417" i="10"/>
  <c r="G417" i="10"/>
  <c r="D417" i="10"/>
  <c r="C417" i="10"/>
  <c r="E417" i="10"/>
  <c r="B418" i="10"/>
  <c r="B420" i="5" l="1"/>
  <c r="F419" i="5"/>
  <c r="E419" i="5"/>
  <c r="A419" i="5"/>
  <c r="D419" i="5"/>
  <c r="C419" i="5"/>
  <c r="G419" i="5"/>
  <c r="F419" i="11"/>
  <c r="D419" i="11"/>
  <c r="B420" i="11"/>
  <c r="G419" i="11"/>
  <c r="E419" i="11"/>
  <c r="C419" i="11"/>
  <c r="A419" i="11"/>
  <c r="A418" i="10"/>
  <c r="F418" i="10"/>
  <c r="G418" i="10"/>
  <c r="B419" i="10"/>
  <c r="E418" i="10"/>
  <c r="D418" i="10"/>
  <c r="C418" i="10"/>
  <c r="C420" i="5" l="1"/>
  <c r="E420" i="5"/>
  <c r="F420" i="5"/>
  <c r="A420" i="5"/>
  <c r="D420" i="5"/>
  <c r="G420" i="5"/>
  <c r="B421" i="5"/>
  <c r="B421" i="11"/>
  <c r="D420" i="11"/>
  <c r="E420" i="11"/>
  <c r="C420" i="11"/>
  <c r="G420" i="11"/>
  <c r="A420" i="11"/>
  <c r="F420" i="11"/>
  <c r="F419" i="10"/>
  <c r="D419" i="10"/>
  <c r="B420" i="10"/>
  <c r="G419" i="10"/>
  <c r="E419" i="10"/>
  <c r="A419" i="10"/>
  <c r="C419" i="10"/>
  <c r="A421" i="5" l="1"/>
  <c r="G421" i="5"/>
  <c r="E421" i="5"/>
  <c r="F421" i="5"/>
  <c r="B422" i="5"/>
  <c r="D421" i="5"/>
  <c r="C421" i="5"/>
  <c r="D421" i="11"/>
  <c r="B422" i="11"/>
  <c r="G421" i="11"/>
  <c r="A421" i="11"/>
  <c r="F421" i="11"/>
  <c r="C421" i="11"/>
  <c r="E421" i="11"/>
  <c r="B421" i="10"/>
  <c r="D420" i="10"/>
  <c r="G420" i="10"/>
  <c r="E420" i="10"/>
  <c r="A420" i="10"/>
  <c r="F420" i="10"/>
  <c r="C420" i="10"/>
  <c r="C422" i="5" l="1"/>
  <c r="B423" i="5"/>
  <c r="F422" i="5"/>
  <c r="E422" i="5"/>
  <c r="A422" i="5"/>
  <c r="G422" i="5"/>
  <c r="D422" i="5"/>
  <c r="B423" i="11"/>
  <c r="G422" i="11"/>
  <c r="F422" i="11"/>
  <c r="E422" i="11"/>
  <c r="D422" i="11"/>
  <c r="A422" i="11"/>
  <c r="C422" i="11"/>
  <c r="D421" i="10"/>
  <c r="B422" i="10"/>
  <c r="G421" i="10"/>
  <c r="A421" i="10"/>
  <c r="F421" i="10"/>
  <c r="C421" i="10"/>
  <c r="E421" i="10"/>
  <c r="D423" i="5" l="1"/>
  <c r="G423" i="5"/>
  <c r="A423" i="5"/>
  <c r="E423" i="5"/>
  <c r="C423" i="5"/>
  <c r="B424" i="5"/>
  <c r="F423" i="5"/>
  <c r="G423" i="11"/>
  <c r="B424" i="11"/>
  <c r="D423" i="11"/>
  <c r="A423" i="11"/>
  <c r="E423" i="11"/>
  <c r="F423" i="11"/>
  <c r="C423" i="11"/>
  <c r="B423" i="10"/>
  <c r="G422" i="10"/>
  <c r="D422" i="10"/>
  <c r="A422" i="10"/>
  <c r="E422" i="10"/>
  <c r="C422" i="10"/>
  <c r="F422" i="10"/>
  <c r="A424" i="5" l="1"/>
  <c r="E424" i="5"/>
  <c r="F424" i="5"/>
  <c r="G424" i="5"/>
  <c r="C424" i="5"/>
  <c r="B425" i="5"/>
  <c r="D424" i="5"/>
  <c r="G424" i="11"/>
  <c r="E424" i="11"/>
  <c r="B425" i="11"/>
  <c r="F424" i="11"/>
  <c r="C424" i="11"/>
  <c r="D424" i="11"/>
  <c r="A424" i="11"/>
  <c r="G423" i="10"/>
  <c r="B424" i="10"/>
  <c r="D423" i="10"/>
  <c r="F423" i="10"/>
  <c r="E423" i="10"/>
  <c r="A423" i="10"/>
  <c r="C423" i="10"/>
  <c r="C425" i="5" l="1"/>
  <c r="E425" i="5"/>
  <c r="B426" i="5"/>
  <c r="D425" i="5"/>
  <c r="G425" i="5"/>
  <c r="A425" i="5"/>
  <c r="F425" i="5"/>
  <c r="E425" i="11"/>
  <c r="A425" i="11"/>
  <c r="F425" i="11"/>
  <c r="D425" i="11"/>
  <c r="B426" i="11"/>
  <c r="G425" i="11"/>
  <c r="C425" i="11"/>
  <c r="G424" i="10"/>
  <c r="E424" i="10"/>
  <c r="F424" i="10"/>
  <c r="C424" i="10"/>
  <c r="D424" i="10"/>
  <c r="B425" i="10"/>
  <c r="A424" i="10"/>
  <c r="A426" i="5" l="1"/>
  <c r="C426" i="5"/>
  <c r="D426" i="5"/>
  <c r="F426" i="5"/>
  <c r="E426" i="5"/>
  <c r="G426" i="5"/>
  <c r="B427" i="5"/>
  <c r="E426" i="11"/>
  <c r="C426" i="11"/>
  <c r="B427" i="11"/>
  <c r="F426" i="11"/>
  <c r="D426" i="11"/>
  <c r="A426" i="11"/>
  <c r="G426" i="11"/>
  <c r="E425" i="10"/>
  <c r="F425" i="10"/>
  <c r="G425" i="10"/>
  <c r="B426" i="10"/>
  <c r="D425" i="10"/>
  <c r="A425" i="10"/>
  <c r="C425" i="10"/>
  <c r="A427" i="5" l="1"/>
  <c r="C427" i="5"/>
  <c r="G427" i="5"/>
  <c r="D427" i="5"/>
  <c r="B428" i="5"/>
  <c r="E427" i="5"/>
  <c r="F427" i="5"/>
  <c r="C427" i="11"/>
  <c r="D427" i="11"/>
  <c r="A427" i="11"/>
  <c r="G427" i="11"/>
  <c r="E427" i="11"/>
  <c r="F427" i="11"/>
  <c r="B428" i="11"/>
  <c r="E426" i="10"/>
  <c r="C426" i="10"/>
  <c r="F426" i="10"/>
  <c r="D426" i="10"/>
  <c r="G426" i="10"/>
  <c r="B427" i="10"/>
  <c r="A426" i="10"/>
  <c r="F428" i="5" l="1"/>
  <c r="D428" i="5"/>
  <c r="G428" i="5"/>
  <c r="B429" i="5"/>
  <c r="E428" i="5"/>
  <c r="A428" i="5"/>
  <c r="C428" i="5"/>
  <c r="C428" i="11"/>
  <c r="A428" i="11"/>
  <c r="G428" i="11"/>
  <c r="F428" i="11"/>
  <c r="B429" i="11"/>
  <c r="D428" i="11"/>
  <c r="E428" i="11"/>
  <c r="C427" i="10"/>
  <c r="A427" i="10"/>
  <c r="G427" i="10"/>
  <c r="F427" i="10"/>
  <c r="D427" i="10"/>
  <c r="B428" i="10"/>
  <c r="E427" i="10"/>
  <c r="A429" i="5" l="1"/>
  <c r="E429" i="5"/>
  <c r="C429" i="5"/>
  <c r="B430" i="5"/>
  <c r="G429" i="5"/>
  <c r="D429" i="5"/>
  <c r="F429" i="5"/>
  <c r="F429" i="11"/>
  <c r="A429" i="11"/>
  <c r="E429" i="11"/>
  <c r="D429" i="11"/>
  <c r="C429" i="11"/>
  <c r="B430" i="11"/>
  <c r="G429" i="11"/>
  <c r="C428" i="10"/>
  <c r="A428" i="10"/>
  <c r="G428" i="10"/>
  <c r="F428" i="10"/>
  <c r="B429" i="10"/>
  <c r="D428" i="10"/>
  <c r="E428" i="10"/>
  <c r="C430" i="5" l="1"/>
  <c r="B431" i="5"/>
  <c r="F430" i="5"/>
  <c r="D430" i="5"/>
  <c r="G430" i="5"/>
  <c r="E430" i="5"/>
  <c r="A430" i="5"/>
  <c r="A430" i="11"/>
  <c r="F430" i="11"/>
  <c r="B431" i="11"/>
  <c r="C430" i="11"/>
  <c r="G430" i="11"/>
  <c r="D430" i="11"/>
  <c r="E430" i="11"/>
  <c r="F429" i="10"/>
  <c r="A429" i="10"/>
  <c r="C429" i="10"/>
  <c r="D429" i="10"/>
  <c r="B430" i="10"/>
  <c r="G429" i="10"/>
  <c r="E429" i="10"/>
  <c r="D431" i="5" l="1"/>
  <c r="E431" i="5"/>
  <c r="F431" i="5"/>
  <c r="G431" i="5"/>
  <c r="C431" i="5"/>
  <c r="A431" i="5"/>
  <c r="B432" i="5"/>
  <c r="F431" i="11"/>
  <c r="D431" i="11"/>
  <c r="G431" i="11"/>
  <c r="E431" i="11"/>
  <c r="A431" i="11"/>
  <c r="B432" i="11"/>
  <c r="C431" i="11"/>
  <c r="A430" i="10"/>
  <c r="F430" i="10"/>
  <c r="B431" i="10"/>
  <c r="C430" i="10"/>
  <c r="E430" i="10"/>
  <c r="G430" i="10"/>
  <c r="D430" i="10"/>
  <c r="D432" i="5" l="1"/>
  <c r="F432" i="5"/>
  <c r="G432" i="5"/>
  <c r="A432" i="5"/>
  <c r="E432" i="5"/>
  <c r="B433" i="5"/>
  <c r="C432" i="5"/>
  <c r="B433" i="11"/>
  <c r="D432" i="11"/>
  <c r="A432" i="11"/>
  <c r="E432" i="11"/>
  <c r="F432" i="11"/>
  <c r="C432" i="11"/>
  <c r="G432" i="11"/>
  <c r="F431" i="10"/>
  <c r="D431" i="10"/>
  <c r="E431" i="10"/>
  <c r="A431" i="10"/>
  <c r="C431" i="10"/>
  <c r="G431" i="10"/>
  <c r="B432" i="10"/>
  <c r="F433" i="5" l="1"/>
  <c r="G433" i="5"/>
  <c r="A433" i="5"/>
  <c r="C433" i="5"/>
  <c r="E433" i="5"/>
  <c r="D433" i="5"/>
  <c r="B434" i="5"/>
  <c r="D433" i="11"/>
  <c r="B434" i="11"/>
  <c r="G433" i="11"/>
  <c r="E433" i="11"/>
  <c r="C433" i="11"/>
  <c r="F433" i="11"/>
  <c r="A433" i="11"/>
  <c r="B433" i="10"/>
  <c r="D432" i="10"/>
  <c r="E432" i="10"/>
  <c r="F432" i="10"/>
  <c r="G432" i="10"/>
  <c r="A432" i="10"/>
  <c r="C432" i="10"/>
  <c r="F434" i="5" l="1"/>
  <c r="G434" i="5"/>
  <c r="B435" i="5"/>
  <c r="D434" i="5"/>
  <c r="C434" i="5"/>
  <c r="E434" i="5"/>
  <c r="A434" i="5"/>
  <c r="B435" i="11"/>
  <c r="G434" i="11"/>
  <c r="C434" i="11"/>
  <c r="A434" i="11"/>
  <c r="F434" i="11"/>
  <c r="E434" i="11"/>
  <c r="D434" i="11"/>
  <c r="D433" i="10"/>
  <c r="B434" i="10"/>
  <c r="G433" i="10"/>
  <c r="E433" i="10"/>
  <c r="C433" i="10"/>
  <c r="F433" i="10"/>
  <c r="A433" i="10"/>
  <c r="F435" i="5" l="1"/>
  <c r="C435" i="5"/>
  <c r="A435" i="5"/>
  <c r="G435" i="5"/>
  <c r="B436" i="5"/>
  <c r="D435" i="5"/>
  <c r="E435" i="5"/>
  <c r="G435" i="11"/>
  <c r="B436" i="11"/>
  <c r="F435" i="11"/>
  <c r="E435" i="11"/>
  <c r="A435" i="11"/>
  <c r="D435" i="11"/>
  <c r="C435" i="11"/>
  <c r="B435" i="10"/>
  <c r="G434" i="10"/>
  <c r="F434" i="10"/>
  <c r="E434" i="10"/>
  <c r="C434" i="10"/>
  <c r="D434" i="10"/>
  <c r="A434" i="10"/>
  <c r="D436" i="5" l="1"/>
  <c r="F436" i="5"/>
  <c r="C436" i="5"/>
  <c r="B437" i="5"/>
  <c r="E436" i="5"/>
  <c r="A436" i="5"/>
  <c r="G436" i="5"/>
  <c r="G436" i="11"/>
  <c r="E436" i="11"/>
  <c r="D436" i="11"/>
  <c r="C436" i="11"/>
  <c r="B437" i="11"/>
  <c r="F436" i="11"/>
  <c r="A436" i="11"/>
  <c r="G435" i="10"/>
  <c r="B436" i="10"/>
  <c r="F435" i="10"/>
  <c r="E435" i="10"/>
  <c r="D435" i="10"/>
  <c r="A435" i="10"/>
  <c r="C435" i="10"/>
  <c r="G437" i="5" l="1"/>
  <c r="F437" i="5"/>
  <c r="D437" i="5"/>
  <c r="B438" i="5"/>
  <c r="A437" i="5"/>
  <c r="C437" i="5"/>
  <c r="E437" i="5"/>
  <c r="E437" i="11"/>
  <c r="G437" i="11"/>
  <c r="B438" i="11"/>
  <c r="F437" i="11"/>
  <c r="D437" i="11"/>
  <c r="C437" i="11"/>
  <c r="A437" i="11"/>
  <c r="G436" i="10"/>
  <c r="E436" i="10"/>
  <c r="B437" i="10"/>
  <c r="C436" i="10"/>
  <c r="A436" i="10"/>
  <c r="F436" i="10"/>
  <c r="D436" i="10"/>
  <c r="C438" i="5" l="1"/>
  <c r="F438" i="5"/>
  <c r="G438" i="5"/>
  <c r="B439" i="5"/>
  <c r="A438" i="5"/>
  <c r="E438" i="5"/>
  <c r="D438" i="5"/>
  <c r="E438" i="11"/>
  <c r="C438" i="11"/>
  <c r="G438" i="11"/>
  <c r="F438" i="11"/>
  <c r="D438" i="11"/>
  <c r="A438" i="11"/>
  <c r="B439" i="11"/>
  <c r="E437" i="10"/>
  <c r="G437" i="10"/>
  <c r="B438" i="10"/>
  <c r="D437" i="10"/>
  <c r="C437" i="10"/>
  <c r="F437" i="10"/>
  <c r="A437" i="10"/>
  <c r="A439" i="5" l="1"/>
  <c r="C439" i="5"/>
  <c r="F439" i="5"/>
  <c r="E439" i="5"/>
  <c r="G439" i="5"/>
  <c r="B440" i="5"/>
  <c r="D439" i="5"/>
  <c r="C439" i="11"/>
  <c r="B440" i="11"/>
  <c r="D439" i="11"/>
  <c r="A439" i="11"/>
  <c r="F439" i="11"/>
  <c r="G439" i="11"/>
  <c r="E439" i="11"/>
  <c r="E438" i="10"/>
  <c r="C438" i="10"/>
  <c r="D438" i="10"/>
  <c r="A438" i="10"/>
  <c r="B439" i="10"/>
  <c r="F438" i="10"/>
  <c r="G438" i="10"/>
  <c r="E440" i="5" l="1"/>
  <c r="G440" i="5"/>
  <c r="B441" i="5"/>
  <c r="A440" i="5"/>
  <c r="D440" i="5"/>
  <c r="F440" i="5"/>
  <c r="C440" i="5"/>
  <c r="C440" i="11"/>
  <c r="A440" i="11"/>
  <c r="B441" i="11"/>
  <c r="G440" i="11"/>
  <c r="F440" i="11"/>
  <c r="D440" i="11"/>
  <c r="E440" i="11"/>
  <c r="C439" i="10"/>
  <c r="B440" i="10"/>
  <c r="D439" i="10"/>
  <c r="E439" i="10"/>
  <c r="G439" i="10"/>
  <c r="A439" i="10"/>
  <c r="F439" i="10"/>
  <c r="F441" i="5" l="1"/>
  <c r="D441" i="5"/>
  <c r="A441" i="5"/>
  <c r="G441" i="5"/>
  <c r="B442" i="5"/>
  <c r="C441" i="5"/>
  <c r="E441" i="5"/>
  <c r="F441" i="11"/>
  <c r="A441" i="11"/>
  <c r="E441" i="11"/>
  <c r="C441" i="11"/>
  <c r="G441" i="11"/>
  <c r="D441" i="11"/>
  <c r="B442" i="11"/>
  <c r="C440" i="10"/>
  <c r="A440" i="10"/>
  <c r="F440" i="10"/>
  <c r="D440" i="10"/>
  <c r="B441" i="10"/>
  <c r="E440" i="10"/>
  <c r="G440" i="10"/>
  <c r="D442" i="5" l="1"/>
  <c r="F442" i="5"/>
  <c r="E442" i="5"/>
  <c r="B443" i="5"/>
  <c r="G442" i="5"/>
  <c r="C442" i="5"/>
  <c r="A442" i="5"/>
  <c r="A442" i="11"/>
  <c r="F442" i="11"/>
  <c r="B443" i="11"/>
  <c r="E442" i="11"/>
  <c r="D442" i="11"/>
  <c r="G442" i="11"/>
  <c r="C442" i="11"/>
  <c r="F441" i="10"/>
  <c r="A441" i="10"/>
  <c r="E441" i="10"/>
  <c r="D441" i="10"/>
  <c r="B442" i="10"/>
  <c r="G441" i="10"/>
  <c r="C441" i="10"/>
  <c r="F443" i="5" l="1"/>
  <c r="B444" i="5"/>
  <c r="D443" i="5"/>
  <c r="E443" i="5"/>
  <c r="C443" i="5"/>
  <c r="G443" i="5"/>
  <c r="A443" i="5"/>
  <c r="F443" i="11"/>
  <c r="D443" i="11"/>
  <c r="C443" i="11"/>
  <c r="A443" i="11"/>
  <c r="G443" i="11"/>
  <c r="B444" i="11"/>
  <c r="E443" i="11"/>
  <c r="A442" i="10"/>
  <c r="F442" i="10"/>
  <c r="E442" i="10"/>
  <c r="D442" i="10"/>
  <c r="B443" i="10"/>
  <c r="G442" i="10"/>
  <c r="C442" i="10"/>
  <c r="F444" i="5" l="1"/>
  <c r="B445" i="5"/>
  <c r="D444" i="5"/>
  <c r="E444" i="5"/>
  <c r="C444" i="5"/>
  <c r="G444" i="5"/>
  <c r="A444" i="5"/>
  <c r="B445" i="11"/>
  <c r="D444" i="11"/>
  <c r="G444" i="11"/>
  <c r="F444" i="11"/>
  <c r="A444" i="11"/>
  <c r="E444" i="11"/>
  <c r="C444" i="11"/>
  <c r="F443" i="10"/>
  <c r="D443" i="10"/>
  <c r="A443" i="10"/>
  <c r="G443" i="10"/>
  <c r="B444" i="10"/>
  <c r="E443" i="10"/>
  <c r="C443" i="10"/>
  <c r="A445" i="5" l="1"/>
  <c r="D445" i="5"/>
  <c r="F445" i="5"/>
  <c r="E445" i="5"/>
  <c r="C445" i="5"/>
  <c r="B446" i="5"/>
  <c r="G445" i="5"/>
  <c r="D445" i="11"/>
  <c r="B446" i="11"/>
  <c r="F445" i="11"/>
  <c r="E445" i="11"/>
  <c r="C445" i="11"/>
  <c r="G445" i="11"/>
  <c r="A445" i="11"/>
  <c r="B445" i="10"/>
  <c r="D444" i="10"/>
  <c r="G444" i="10"/>
  <c r="F444" i="10"/>
  <c r="A444" i="10"/>
  <c r="C444" i="10"/>
  <c r="E444" i="10"/>
  <c r="B447" i="5" l="1"/>
  <c r="G446" i="5"/>
  <c r="C446" i="5"/>
  <c r="F446" i="5"/>
  <c r="E446" i="5"/>
  <c r="A446" i="5"/>
  <c r="D446" i="5"/>
  <c r="B447" i="11"/>
  <c r="G446" i="11"/>
  <c r="C446" i="11"/>
  <c r="E446" i="11"/>
  <c r="D446" i="11"/>
  <c r="F446" i="11"/>
  <c r="A446" i="11"/>
  <c r="D445" i="10"/>
  <c r="B446" i="10"/>
  <c r="C445" i="10"/>
  <c r="A445" i="10"/>
  <c r="E445" i="10"/>
  <c r="G445" i="10"/>
  <c r="F445" i="10"/>
  <c r="F447" i="5" l="1"/>
  <c r="B448" i="5"/>
  <c r="E447" i="5"/>
  <c r="G447" i="5"/>
  <c r="D447" i="5"/>
  <c r="C447" i="5"/>
  <c r="A447" i="5"/>
  <c r="G447" i="11"/>
  <c r="F447" i="11"/>
  <c r="E447" i="11"/>
  <c r="C447" i="11"/>
  <c r="A447" i="11"/>
  <c r="D447" i="11"/>
  <c r="B448" i="11"/>
  <c r="B447" i="10"/>
  <c r="G446" i="10"/>
  <c r="C446" i="10"/>
  <c r="D446" i="10"/>
  <c r="E446" i="10"/>
  <c r="A446" i="10"/>
  <c r="F446" i="10"/>
  <c r="E448" i="5" l="1"/>
  <c r="F448" i="5"/>
  <c r="A448" i="5"/>
  <c r="G448" i="5"/>
  <c r="C448" i="5"/>
  <c r="B449" i="5"/>
  <c r="D448" i="5"/>
  <c r="G448" i="11"/>
  <c r="E448" i="11"/>
  <c r="A448" i="11"/>
  <c r="D448" i="11"/>
  <c r="C448" i="11"/>
  <c r="B449" i="11"/>
  <c r="F448" i="11"/>
  <c r="G447" i="10"/>
  <c r="E447" i="10"/>
  <c r="C447" i="10"/>
  <c r="A447" i="10"/>
  <c r="D447" i="10"/>
  <c r="B448" i="10"/>
  <c r="F447" i="10"/>
  <c r="E449" i="5" l="1"/>
  <c r="B450" i="5"/>
  <c r="A449" i="5"/>
  <c r="G449" i="5"/>
  <c r="F449" i="5"/>
  <c r="C449" i="5"/>
  <c r="D449" i="5"/>
  <c r="E449" i="11"/>
  <c r="B450" i="11"/>
  <c r="G449" i="11"/>
  <c r="D449" i="11"/>
  <c r="C449" i="11"/>
  <c r="F449" i="11"/>
  <c r="A449" i="11"/>
  <c r="G448" i="10"/>
  <c r="E448" i="10"/>
  <c r="D448" i="10"/>
  <c r="C448" i="10"/>
  <c r="A448" i="10"/>
  <c r="B449" i="10"/>
  <c r="F448" i="10"/>
  <c r="E450" i="5" l="1"/>
  <c r="G450" i="5"/>
  <c r="A450" i="5"/>
  <c r="C450" i="5"/>
  <c r="F450" i="5"/>
  <c r="B451" i="5"/>
  <c r="D450" i="5"/>
  <c r="E450" i="11"/>
  <c r="C450" i="11"/>
  <c r="A450" i="11"/>
  <c r="G450" i="11"/>
  <c r="D450" i="11"/>
  <c r="B451" i="11"/>
  <c r="F450" i="11"/>
  <c r="E449" i="10"/>
  <c r="G449" i="10"/>
  <c r="D449" i="10"/>
  <c r="C449" i="10"/>
  <c r="F449" i="10"/>
  <c r="B450" i="10"/>
  <c r="A449" i="10"/>
  <c r="C451" i="5" l="1"/>
  <c r="E451" i="5"/>
  <c r="G451" i="5"/>
  <c r="B452" i="5"/>
  <c r="A451" i="5"/>
  <c r="D451" i="5"/>
  <c r="F451" i="5"/>
  <c r="C451" i="11"/>
  <c r="B452" i="11"/>
  <c r="F451" i="11"/>
  <c r="E451" i="11"/>
  <c r="G451" i="11"/>
  <c r="A451" i="11"/>
  <c r="D451" i="11"/>
  <c r="E450" i="10"/>
  <c r="C450" i="10"/>
  <c r="G450" i="10"/>
  <c r="B451" i="10"/>
  <c r="A450" i="10"/>
  <c r="F450" i="10"/>
  <c r="D450" i="10"/>
  <c r="G452" i="5" l="1"/>
  <c r="A452" i="5"/>
  <c r="D452" i="5"/>
  <c r="E452" i="5"/>
  <c r="B453" i="5"/>
  <c r="C452" i="5"/>
  <c r="F452" i="5"/>
  <c r="C452" i="11"/>
  <c r="A452" i="11"/>
  <c r="E452" i="11"/>
  <c r="D452" i="11"/>
  <c r="B453" i="11"/>
  <c r="G452" i="11"/>
  <c r="F452" i="11"/>
  <c r="C451" i="10"/>
  <c r="B452" i="10"/>
  <c r="F451" i="10"/>
  <c r="E451" i="10"/>
  <c r="G451" i="10"/>
  <c r="A451" i="10"/>
  <c r="D451" i="10"/>
  <c r="A453" i="5" l="1"/>
  <c r="C453" i="5"/>
  <c r="D453" i="5"/>
  <c r="E453" i="5"/>
  <c r="B454" i="5"/>
  <c r="G453" i="5"/>
  <c r="F453" i="5"/>
  <c r="F453" i="11"/>
  <c r="A453" i="11"/>
  <c r="B454" i="11"/>
  <c r="G453" i="11"/>
  <c r="C453" i="11"/>
  <c r="E453" i="11"/>
  <c r="D453" i="11"/>
  <c r="C452" i="10"/>
  <c r="A452" i="10"/>
  <c r="B453" i="10"/>
  <c r="G452" i="10"/>
  <c r="D452" i="10"/>
  <c r="F452" i="10"/>
  <c r="E452" i="10"/>
  <c r="C454" i="5" l="1"/>
  <c r="E454" i="5"/>
  <c r="G454" i="5"/>
  <c r="F454" i="5"/>
  <c r="B455" i="5"/>
  <c r="A454" i="5"/>
  <c r="D454" i="5"/>
  <c r="A454" i="11"/>
  <c r="F454" i="11"/>
  <c r="G454" i="11"/>
  <c r="E454" i="11"/>
  <c r="D454" i="11"/>
  <c r="B455" i="11"/>
  <c r="C454" i="11"/>
  <c r="F453" i="10"/>
  <c r="A453" i="10"/>
  <c r="B454" i="10"/>
  <c r="G453" i="10"/>
  <c r="C453" i="10"/>
  <c r="E453" i="10"/>
  <c r="D453" i="10"/>
  <c r="E455" i="5" l="1"/>
  <c r="B456" i="5"/>
  <c r="F455" i="5"/>
  <c r="D455" i="5"/>
  <c r="A455" i="5"/>
  <c r="C455" i="5"/>
  <c r="G455" i="5"/>
  <c r="F455" i="11"/>
  <c r="D455" i="11"/>
  <c r="B456" i="11"/>
  <c r="C455" i="11"/>
  <c r="A455" i="11"/>
  <c r="G455" i="11"/>
  <c r="E455" i="11"/>
  <c r="A454" i="10"/>
  <c r="F454" i="10"/>
  <c r="D454" i="10"/>
  <c r="B455" i="10"/>
  <c r="G454" i="10"/>
  <c r="C454" i="10"/>
  <c r="E454" i="10"/>
  <c r="A456" i="5" l="1"/>
  <c r="D456" i="5"/>
  <c r="E456" i="5"/>
  <c r="G456" i="5"/>
  <c r="C456" i="5"/>
  <c r="F456" i="5"/>
  <c r="B457" i="5"/>
  <c r="B457" i="11"/>
  <c r="D456" i="11"/>
  <c r="G456" i="11"/>
  <c r="F456" i="11"/>
  <c r="C456" i="11"/>
  <c r="E456" i="11"/>
  <c r="A456" i="11"/>
  <c r="F455" i="10"/>
  <c r="D455" i="10"/>
  <c r="B456" i="10"/>
  <c r="C455" i="10"/>
  <c r="G455" i="10"/>
  <c r="A455" i="10"/>
  <c r="E455" i="10"/>
  <c r="F457" i="5" l="1"/>
  <c r="G457" i="5"/>
  <c r="E457" i="5"/>
  <c r="C457" i="5"/>
  <c r="B458" i="5"/>
  <c r="D457" i="5"/>
  <c r="A457" i="5"/>
  <c r="D457" i="11"/>
  <c r="B458" i="11"/>
  <c r="A457" i="11"/>
  <c r="F457" i="11"/>
  <c r="E457" i="11"/>
  <c r="G457" i="11"/>
  <c r="C457" i="11"/>
  <c r="B457" i="10"/>
  <c r="D456" i="10"/>
  <c r="F456" i="10"/>
  <c r="C456" i="10"/>
  <c r="G456" i="10"/>
  <c r="E456" i="10"/>
  <c r="A456" i="10"/>
  <c r="G458" i="5" l="1"/>
  <c r="B459" i="5"/>
  <c r="C458" i="5"/>
  <c r="E458" i="5"/>
  <c r="A458" i="5"/>
  <c r="F458" i="5"/>
  <c r="D458" i="5"/>
  <c r="B459" i="11"/>
  <c r="G458" i="11"/>
  <c r="E458" i="11"/>
  <c r="D458" i="11"/>
  <c r="F458" i="11"/>
  <c r="C458" i="11"/>
  <c r="A458" i="11"/>
  <c r="D457" i="10"/>
  <c r="B458" i="10"/>
  <c r="F457" i="10"/>
  <c r="E457" i="10"/>
  <c r="G457" i="10"/>
  <c r="C457" i="10"/>
  <c r="A457" i="10"/>
  <c r="F459" i="5" l="1"/>
  <c r="B460" i="5"/>
  <c r="D459" i="5"/>
  <c r="A459" i="5"/>
  <c r="C459" i="5"/>
  <c r="G459" i="5"/>
  <c r="E459" i="5"/>
  <c r="G459" i="11"/>
  <c r="D459" i="11"/>
  <c r="C459" i="11"/>
  <c r="A459" i="11"/>
  <c r="E459" i="11"/>
  <c r="B460" i="11"/>
  <c r="F459" i="11"/>
  <c r="B459" i="10"/>
  <c r="G458" i="10"/>
  <c r="E458" i="10"/>
  <c r="D458" i="10"/>
  <c r="F458" i="10"/>
  <c r="A458" i="10"/>
  <c r="C458" i="10"/>
  <c r="E460" i="5" l="1"/>
  <c r="F460" i="5"/>
  <c r="A460" i="5"/>
  <c r="C460" i="5"/>
  <c r="D460" i="5"/>
  <c r="B461" i="5"/>
  <c r="G460" i="5"/>
  <c r="G460" i="11"/>
  <c r="E460" i="11"/>
  <c r="F460" i="11"/>
  <c r="A460" i="11"/>
  <c r="B461" i="11"/>
  <c r="C460" i="11"/>
  <c r="D460" i="11"/>
  <c r="G459" i="10"/>
  <c r="A459" i="10"/>
  <c r="B460" i="10"/>
  <c r="C459" i="10"/>
  <c r="F459" i="10"/>
  <c r="E459" i="10"/>
  <c r="D459" i="10"/>
  <c r="G461" i="5" l="1"/>
  <c r="E461" i="5"/>
  <c r="B462" i="5"/>
  <c r="C461" i="5"/>
  <c r="F461" i="5"/>
  <c r="A461" i="5"/>
  <c r="D461" i="5"/>
  <c r="E461" i="11"/>
  <c r="F461" i="11"/>
  <c r="D461" i="11"/>
  <c r="C461" i="11"/>
  <c r="A461" i="11"/>
  <c r="B462" i="11"/>
  <c r="G461" i="11"/>
  <c r="G460" i="10"/>
  <c r="E460" i="10"/>
  <c r="F460" i="10"/>
  <c r="A460" i="10"/>
  <c r="B461" i="10"/>
  <c r="C460" i="10"/>
  <c r="D460" i="10"/>
  <c r="G462" i="5" l="1"/>
  <c r="B463" i="5"/>
  <c r="F462" i="5"/>
  <c r="D462" i="5"/>
  <c r="A462" i="5"/>
  <c r="E462" i="5"/>
  <c r="C462" i="5"/>
  <c r="E462" i="11"/>
  <c r="C462" i="11"/>
  <c r="B463" i="11"/>
  <c r="A462" i="11"/>
  <c r="G462" i="11"/>
  <c r="F462" i="11"/>
  <c r="D462" i="11"/>
  <c r="E461" i="10"/>
  <c r="C461" i="10"/>
  <c r="A461" i="10"/>
  <c r="B462" i="10"/>
  <c r="F461" i="10"/>
  <c r="G461" i="10"/>
  <c r="D461" i="10"/>
  <c r="C463" i="5" l="1"/>
  <c r="G463" i="5"/>
  <c r="D463" i="5"/>
  <c r="E463" i="5"/>
  <c r="A463" i="5"/>
  <c r="B464" i="5"/>
  <c r="F463" i="5"/>
  <c r="C463" i="11"/>
  <c r="G463" i="11"/>
  <c r="F463" i="11"/>
  <c r="E463" i="11"/>
  <c r="A463" i="11"/>
  <c r="B464" i="11"/>
  <c r="D463" i="11"/>
  <c r="E462" i="10"/>
  <c r="C462" i="10"/>
  <c r="B463" i="10"/>
  <c r="A462" i="10"/>
  <c r="G462" i="10"/>
  <c r="D462" i="10"/>
  <c r="F462" i="10"/>
  <c r="E464" i="5" l="1"/>
  <c r="F464" i="5"/>
  <c r="B465" i="5"/>
  <c r="D464" i="5"/>
  <c r="G464" i="5"/>
  <c r="A464" i="5"/>
  <c r="C464" i="5"/>
  <c r="C464" i="11"/>
  <c r="A464" i="11"/>
  <c r="E464" i="11"/>
  <c r="G464" i="11"/>
  <c r="B465" i="11"/>
  <c r="F464" i="11"/>
  <c r="D464" i="11"/>
  <c r="C463" i="10"/>
  <c r="E463" i="10"/>
  <c r="A463" i="10"/>
  <c r="F463" i="10"/>
  <c r="D463" i="10"/>
  <c r="B464" i="10"/>
  <c r="G463" i="10"/>
  <c r="C465" i="5" l="1"/>
  <c r="F465" i="5"/>
  <c r="B466" i="5"/>
  <c r="G465" i="5"/>
  <c r="D465" i="5"/>
  <c r="E465" i="5"/>
  <c r="A465" i="5"/>
  <c r="F465" i="11"/>
  <c r="A465" i="11"/>
  <c r="B466" i="11"/>
  <c r="G465" i="11"/>
  <c r="D465" i="11"/>
  <c r="C465" i="11"/>
  <c r="E465" i="11"/>
  <c r="C464" i="10"/>
  <c r="A464" i="10"/>
  <c r="E464" i="10"/>
  <c r="G464" i="10"/>
  <c r="F464" i="10"/>
  <c r="B465" i="10"/>
  <c r="D464" i="10"/>
  <c r="F466" i="5" l="1"/>
  <c r="A466" i="5"/>
  <c r="G466" i="5"/>
  <c r="B467" i="5"/>
  <c r="C466" i="5"/>
  <c r="D466" i="5"/>
  <c r="E466" i="5"/>
  <c r="A466" i="11"/>
  <c r="F466" i="11"/>
  <c r="C466" i="11"/>
  <c r="G466" i="11"/>
  <c r="E466" i="11"/>
  <c r="D466" i="11"/>
  <c r="B467" i="11"/>
  <c r="F465" i="10"/>
  <c r="A465" i="10"/>
  <c r="G465" i="10"/>
  <c r="D465" i="10"/>
  <c r="C465" i="10"/>
  <c r="E465" i="10"/>
  <c r="B466" i="10"/>
  <c r="A467" i="5" l="1"/>
  <c r="D467" i="5"/>
  <c r="G467" i="5"/>
  <c r="C467" i="5"/>
  <c r="B468" i="5"/>
  <c r="F467" i="5"/>
  <c r="E467" i="5"/>
  <c r="F467" i="11"/>
  <c r="D467" i="11"/>
  <c r="B468" i="11"/>
  <c r="G467" i="11"/>
  <c r="E467" i="11"/>
  <c r="C467" i="11"/>
  <c r="A467" i="11"/>
  <c r="A466" i="10"/>
  <c r="F466" i="10"/>
  <c r="G466" i="10"/>
  <c r="E466" i="10"/>
  <c r="B467" i="10"/>
  <c r="D466" i="10"/>
  <c r="C466" i="10"/>
  <c r="C468" i="5" l="1"/>
  <c r="F468" i="5"/>
  <c r="G468" i="5"/>
  <c r="E468" i="5"/>
  <c r="D468" i="5"/>
  <c r="A468" i="5"/>
  <c r="B469" i="5"/>
  <c r="B469" i="11"/>
  <c r="D468" i="11"/>
  <c r="E468" i="11"/>
  <c r="C468" i="11"/>
  <c r="F468" i="11"/>
  <c r="G468" i="11"/>
  <c r="A468" i="11"/>
  <c r="F467" i="10"/>
  <c r="D467" i="10"/>
  <c r="B468" i="10"/>
  <c r="G467" i="10"/>
  <c r="E467" i="10"/>
  <c r="A467" i="10"/>
  <c r="C467" i="10"/>
  <c r="F469" i="5" l="1"/>
  <c r="G469" i="5"/>
  <c r="E469" i="5"/>
  <c r="B470" i="5"/>
  <c r="A469" i="5"/>
  <c r="D469" i="5"/>
  <c r="C469" i="5"/>
  <c r="D469" i="11"/>
  <c r="B470" i="11"/>
  <c r="G469" i="11"/>
  <c r="A469" i="11"/>
  <c r="E469" i="11"/>
  <c r="C469" i="11"/>
  <c r="F469" i="11"/>
  <c r="B469" i="10"/>
  <c r="D468" i="10"/>
  <c r="G468" i="10"/>
  <c r="E468" i="10"/>
  <c r="A468" i="10"/>
  <c r="F468" i="10"/>
  <c r="C468" i="10"/>
  <c r="F470" i="5" l="1"/>
  <c r="B471" i="5"/>
  <c r="C470" i="5"/>
  <c r="D470" i="5"/>
  <c r="G470" i="5"/>
  <c r="E470" i="5"/>
  <c r="A470" i="5"/>
  <c r="B471" i="11"/>
  <c r="G470" i="11"/>
  <c r="F470" i="11"/>
  <c r="E470" i="11"/>
  <c r="D470" i="11"/>
  <c r="A470" i="11"/>
  <c r="C470" i="11"/>
  <c r="D469" i="10"/>
  <c r="B470" i="10"/>
  <c r="G469" i="10"/>
  <c r="A469" i="10"/>
  <c r="E469" i="10"/>
  <c r="F469" i="10"/>
  <c r="C469" i="10"/>
  <c r="B472" i="5" l="1"/>
  <c r="G471" i="5"/>
  <c r="C471" i="5"/>
  <c r="D471" i="5"/>
  <c r="F471" i="5"/>
  <c r="A471" i="5"/>
  <c r="E471" i="5"/>
  <c r="G471" i="11"/>
  <c r="A471" i="11"/>
  <c r="B472" i="11"/>
  <c r="D471" i="11"/>
  <c r="E471" i="11"/>
  <c r="F471" i="11"/>
  <c r="C471" i="11"/>
  <c r="B471" i="10"/>
  <c r="G470" i="10"/>
  <c r="D470" i="10"/>
  <c r="A470" i="10"/>
  <c r="E470" i="10"/>
  <c r="C470" i="10"/>
  <c r="F470" i="10"/>
  <c r="E472" i="5" l="1"/>
  <c r="G472" i="5"/>
  <c r="A472" i="5"/>
  <c r="C472" i="5"/>
  <c r="D472" i="5"/>
  <c r="F472" i="5"/>
  <c r="B473" i="5"/>
  <c r="G472" i="11"/>
  <c r="E472" i="11"/>
  <c r="B473" i="11"/>
  <c r="F472" i="11"/>
  <c r="C472" i="11"/>
  <c r="D472" i="11"/>
  <c r="A472" i="11"/>
  <c r="G471" i="10"/>
  <c r="B472" i="10"/>
  <c r="D471" i="10"/>
  <c r="F471" i="10"/>
  <c r="C471" i="10"/>
  <c r="A471" i="10"/>
  <c r="E471" i="10"/>
  <c r="G473" i="5" l="1"/>
  <c r="C473" i="5"/>
  <c r="F473" i="5"/>
  <c r="A473" i="5"/>
  <c r="B474" i="5"/>
  <c r="E473" i="5"/>
  <c r="D473" i="5"/>
  <c r="E473" i="11"/>
  <c r="C473" i="11"/>
  <c r="A473" i="11"/>
  <c r="F473" i="11"/>
  <c r="G473" i="11"/>
  <c r="B474" i="11"/>
  <c r="D473" i="11"/>
  <c r="G472" i="10"/>
  <c r="E472" i="10"/>
  <c r="F472" i="10"/>
  <c r="C472" i="10"/>
  <c r="D472" i="10"/>
  <c r="A472" i="10"/>
  <c r="B473" i="10"/>
  <c r="D474" i="5" l="1"/>
  <c r="G474" i="5"/>
  <c r="F474" i="5"/>
  <c r="A474" i="5"/>
  <c r="E474" i="5"/>
  <c r="C474" i="5"/>
  <c r="B475" i="5"/>
  <c r="E474" i="11"/>
  <c r="C474" i="11"/>
  <c r="B475" i="11"/>
  <c r="F474" i="11"/>
  <c r="D474" i="11"/>
  <c r="G474" i="11"/>
  <c r="A474" i="11"/>
  <c r="E473" i="10"/>
  <c r="F473" i="10"/>
  <c r="G473" i="10"/>
  <c r="A473" i="10"/>
  <c r="B474" i="10"/>
  <c r="D473" i="10"/>
  <c r="C473" i="10"/>
  <c r="E475" i="5" l="1"/>
  <c r="G475" i="5"/>
  <c r="D475" i="5"/>
  <c r="A475" i="5"/>
  <c r="F475" i="5"/>
  <c r="C475" i="5"/>
  <c r="B476" i="5"/>
  <c r="C475" i="11"/>
  <c r="E475" i="11"/>
  <c r="D475" i="11"/>
  <c r="A475" i="11"/>
  <c r="G475" i="11"/>
  <c r="B476" i="11"/>
  <c r="F475" i="11"/>
  <c r="E474" i="10"/>
  <c r="C474" i="10"/>
  <c r="F474" i="10"/>
  <c r="D474" i="10"/>
  <c r="G474" i="10"/>
  <c r="A474" i="10"/>
  <c r="B475" i="10"/>
  <c r="G476" i="5" l="1"/>
  <c r="A476" i="5"/>
  <c r="B477" i="5"/>
  <c r="E476" i="5"/>
  <c r="D476" i="5"/>
  <c r="F476" i="5"/>
  <c r="C476" i="5"/>
  <c r="C476" i="11"/>
  <c r="A476" i="11"/>
  <c r="G476" i="11"/>
  <c r="F476" i="11"/>
  <c r="E476" i="11"/>
  <c r="B477" i="11"/>
  <c r="D476" i="11"/>
  <c r="C475" i="10"/>
  <c r="A475" i="10"/>
  <c r="G475" i="10"/>
  <c r="F475" i="10"/>
  <c r="D475" i="10"/>
  <c r="B476" i="10"/>
  <c r="E475" i="10"/>
  <c r="E477" i="5" l="1"/>
  <c r="G477" i="5"/>
  <c r="D477" i="5"/>
  <c r="B478" i="5"/>
  <c r="A477" i="5"/>
  <c r="C477" i="5"/>
  <c r="F477" i="5"/>
  <c r="F477" i="11"/>
  <c r="A477" i="11"/>
  <c r="G477" i="11"/>
  <c r="E477" i="11"/>
  <c r="D477" i="11"/>
  <c r="C477" i="11"/>
  <c r="B478" i="11"/>
  <c r="C476" i="10"/>
  <c r="A476" i="10"/>
  <c r="G476" i="10"/>
  <c r="F476" i="10"/>
  <c r="B477" i="10"/>
  <c r="E476" i="10"/>
  <c r="D476" i="10"/>
  <c r="D478" i="5" l="1"/>
  <c r="F478" i="5"/>
  <c r="G478" i="5"/>
  <c r="E478" i="5"/>
  <c r="C478" i="5"/>
  <c r="B479" i="5"/>
  <c r="A478" i="5"/>
  <c r="A478" i="11"/>
  <c r="F478" i="11"/>
  <c r="B479" i="11"/>
  <c r="C478" i="11"/>
  <c r="G478" i="11"/>
  <c r="E478" i="11"/>
  <c r="D478" i="11"/>
  <c r="F477" i="10"/>
  <c r="A477" i="10"/>
  <c r="C477" i="10"/>
  <c r="D477" i="10"/>
  <c r="G477" i="10"/>
  <c r="E477" i="10"/>
  <c r="B478" i="10"/>
  <c r="C479" i="5" l="1"/>
  <c r="D479" i="5"/>
  <c r="E479" i="5"/>
  <c r="A479" i="5"/>
  <c r="F479" i="5"/>
  <c r="G479" i="5"/>
  <c r="B480" i="5"/>
  <c r="F479" i="11"/>
  <c r="D479" i="11"/>
  <c r="B480" i="11"/>
  <c r="G479" i="11"/>
  <c r="E479" i="11"/>
  <c r="A479" i="11"/>
  <c r="C479" i="11"/>
  <c r="A478" i="10"/>
  <c r="F478" i="10"/>
  <c r="B479" i="10"/>
  <c r="C478" i="10"/>
  <c r="E478" i="10"/>
  <c r="D478" i="10"/>
  <c r="G478" i="10"/>
  <c r="F480" i="5" l="1"/>
  <c r="B481" i="5"/>
  <c r="E480" i="5"/>
  <c r="G480" i="5"/>
  <c r="C480" i="5"/>
  <c r="A480" i="5"/>
  <c r="D480" i="5"/>
  <c r="B481" i="11"/>
  <c r="D480" i="11"/>
  <c r="A480" i="11"/>
  <c r="E480" i="11"/>
  <c r="C480" i="11"/>
  <c r="G480" i="11"/>
  <c r="F480" i="11"/>
  <c r="F479" i="10"/>
  <c r="D479" i="10"/>
  <c r="E479" i="10"/>
  <c r="A479" i="10"/>
  <c r="C479" i="10"/>
  <c r="G479" i="10"/>
  <c r="B480" i="10"/>
  <c r="D481" i="5" l="1"/>
  <c r="F481" i="5"/>
  <c r="E481" i="5"/>
  <c r="A481" i="5"/>
  <c r="B482" i="5"/>
  <c r="G481" i="5"/>
  <c r="C481" i="5"/>
  <c r="D481" i="11"/>
  <c r="B482" i="11"/>
  <c r="G481" i="11"/>
  <c r="E481" i="11"/>
  <c r="C481" i="11"/>
  <c r="A481" i="11"/>
  <c r="F481" i="11"/>
  <c r="B481" i="10"/>
  <c r="D480" i="10"/>
  <c r="E480" i="10"/>
  <c r="F480" i="10"/>
  <c r="C480" i="10"/>
  <c r="G480" i="10"/>
  <c r="A480" i="10"/>
  <c r="G482" i="5" l="1"/>
  <c r="A482" i="5"/>
  <c r="C482" i="5"/>
  <c r="B483" i="5"/>
  <c r="F482" i="5"/>
  <c r="E482" i="5"/>
  <c r="D482" i="5"/>
  <c r="B483" i="11"/>
  <c r="G482" i="11"/>
  <c r="D482" i="11"/>
  <c r="C482" i="11"/>
  <c r="A482" i="11"/>
  <c r="F482" i="11"/>
  <c r="E482" i="11"/>
  <c r="D481" i="10"/>
  <c r="B482" i="10"/>
  <c r="G481" i="10"/>
  <c r="E481" i="10"/>
  <c r="C481" i="10"/>
  <c r="F481" i="10"/>
  <c r="A481" i="10"/>
  <c r="D483" i="5" l="1"/>
  <c r="E483" i="5"/>
  <c r="G483" i="5"/>
  <c r="C483" i="5"/>
  <c r="F483" i="5"/>
  <c r="B484" i="5"/>
  <c r="A483" i="5"/>
  <c r="G483" i="11"/>
  <c r="B484" i="11"/>
  <c r="F483" i="11"/>
  <c r="E483" i="11"/>
  <c r="D483" i="11"/>
  <c r="C483" i="11"/>
  <c r="A483" i="11"/>
  <c r="B483" i="10"/>
  <c r="G482" i="10"/>
  <c r="F482" i="10"/>
  <c r="E482" i="10"/>
  <c r="C482" i="10"/>
  <c r="D482" i="10"/>
  <c r="A482" i="10"/>
  <c r="F484" i="5" l="1"/>
  <c r="G484" i="5"/>
  <c r="A484" i="5"/>
  <c r="E484" i="5"/>
  <c r="C484" i="5"/>
  <c r="B485" i="5"/>
  <c r="D484" i="5"/>
  <c r="G484" i="11"/>
  <c r="E484" i="11"/>
  <c r="F484" i="11"/>
  <c r="D484" i="11"/>
  <c r="C484" i="11"/>
  <c r="B485" i="11"/>
  <c r="A484" i="11"/>
  <c r="G483" i="10"/>
  <c r="B484" i="10"/>
  <c r="F483" i="10"/>
  <c r="E483" i="10"/>
  <c r="C483" i="10"/>
  <c r="D483" i="10"/>
  <c r="A483" i="10"/>
  <c r="G485" i="5" l="1"/>
  <c r="B486" i="5"/>
  <c r="F485" i="5"/>
  <c r="A485" i="5"/>
  <c r="D485" i="5"/>
  <c r="C485" i="5"/>
  <c r="E485" i="5"/>
  <c r="E485" i="11"/>
  <c r="G485" i="11"/>
  <c r="A485" i="11"/>
  <c r="F485" i="11"/>
  <c r="C485" i="11"/>
  <c r="B486" i="11"/>
  <c r="D485" i="11"/>
  <c r="G484" i="10"/>
  <c r="E484" i="10"/>
  <c r="B485" i="10"/>
  <c r="C484" i="10"/>
  <c r="A484" i="10"/>
  <c r="F484" i="10"/>
  <c r="D484" i="10"/>
  <c r="E486" i="5" l="1"/>
  <c r="B487" i="5"/>
  <c r="G486" i="5"/>
  <c r="A486" i="5"/>
  <c r="F486" i="5"/>
  <c r="D486" i="5"/>
  <c r="C486" i="5"/>
  <c r="E486" i="11"/>
  <c r="C486" i="11"/>
  <c r="G486" i="11"/>
  <c r="F486" i="11"/>
  <c r="D486" i="11"/>
  <c r="A486" i="11"/>
  <c r="B487" i="11"/>
  <c r="E485" i="10"/>
  <c r="G485" i="10"/>
  <c r="B486" i="10"/>
  <c r="D485" i="10"/>
  <c r="F485" i="10"/>
  <c r="A485" i="10"/>
  <c r="C485" i="10"/>
  <c r="E487" i="5" l="1"/>
  <c r="B488" i="5"/>
  <c r="D487" i="5"/>
  <c r="A487" i="5"/>
  <c r="F487" i="5"/>
  <c r="G487" i="5"/>
  <c r="C487" i="5"/>
  <c r="C487" i="11"/>
  <c r="A487" i="11"/>
  <c r="B488" i="11"/>
  <c r="D487" i="11"/>
  <c r="F487" i="11"/>
  <c r="E487" i="11"/>
  <c r="G487" i="11"/>
  <c r="E486" i="10"/>
  <c r="C486" i="10"/>
  <c r="D486" i="10"/>
  <c r="A486" i="10"/>
  <c r="F486" i="10"/>
  <c r="G486" i="10"/>
  <c r="B487" i="10"/>
  <c r="C488" i="5" l="1"/>
  <c r="E488" i="5"/>
  <c r="B489" i="5"/>
  <c r="F488" i="5"/>
  <c r="G488" i="5"/>
  <c r="A488" i="5"/>
  <c r="D488" i="5"/>
  <c r="C488" i="11"/>
  <c r="A488" i="11"/>
  <c r="B489" i="11"/>
  <c r="G488" i="11"/>
  <c r="F488" i="11"/>
  <c r="D488" i="11"/>
  <c r="E488" i="11"/>
  <c r="C487" i="10"/>
  <c r="B488" i="10"/>
  <c r="D487" i="10"/>
  <c r="E487" i="10"/>
  <c r="F487" i="10"/>
  <c r="A487" i="10"/>
  <c r="G487" i="10"/>
  <c r="E489" i="5" l="1"/>
  <c r="F489" i="5"/>
  <c r="B490" i="5"/>
  <c r="A489" i="5"/>
  <c r="D489" i="5"/>
  <c r="C489" i="5"/>
  <c r="G489" i="5"/>
  <c r="F489" i="11"/>
  <c r="A489" i="11"/>
  <c r="C489" i="11"/>
  <c r="E489" i="11"/>
  <c r="B490" i="11"/>
  <c r="G489" i="11"/>
  <c r="D489" i="11"/>
  <c r="C488" i="10"/>
  <c r="A488" i="10"/>
  <c r="F488" i="10"/>
  <c r="D488" i="10"/>
  <c r="B489" i="10"/>
  <c r="E488" i="10"/>
  <c r="G488" i="10"/>
  <c r="E490" i="5" l="1"/>
  <c r="F490" i="5"/>
  <c r="G490" i="5"/>
  <c r="B491" i="5"/>
  <c r="D490" i="5"/>
  <c r="A490" i="5"/>
  <c r="C490" i="5"/>
  <c r="A490" i="11"/>
  <c r="F490" i="11"/>
  <c r="B491" i="11"/>
  <c r="E490" i="11"/>
  <c r="D490" i="11"/>
  <c r="G490" i="11"/>
  <c r="C490" i="11"/>
  <c r="F489" i="10"/>
  <c r="A489" i="10"/>
  <c r="E489" i="10"/>
  <c r="D489" i="10"/>
  <c r="G489" i="10"/>
  <c r="B490" i="10"/>
  <c r="C489" i="10"/>
  <c r="B492" i="5" l="1"/>
  <c r="C491" i="5"/>
  <c r="A491" i="5"/>
  <c r="F491" i="5"/>
  <c r="G491" i="5"/>
  <c r="D491" i="5"/>
  <c r="E491" i="5"/>
  <c r="F491" i="11"/>
  <c r="D491" i="11"/>
  <c r="E491" i="11"/>
  <c r="C491" i="11"/>
  <c r="A491" i="11"/>
  <c r="G491" i="11"/>
  <c r="B492" i="11"/>
  <c r="A490" i="10"/>
  <c r="F490" i="10"/>
  <c r="E490" i="10"/>
  <c r="D490" i="10"/>
  <c r="B491" i="10"/>
  <c r="G490" i="10"/>
  <c r="C490" i="10"/>
  <c r="F492" i="5" l="1"/>
  <c r="G492" i="5"/>
  <c r="D492" i="5"/>
  <c r="B493" i="5"/>
  <c r="E492" i="5"/>
  <c r="C492" i="5"/>
  <c r="A492" i="5"/>
  <c r="B493" i="11"/>
  <c r="D492" i="11"/>
  <c r="G492" i="11"/>
  <c r="F492" i="11"/>
  <c r="A492" i="11"/>
  <c r="C492" i="11"/>
  <c r="E492" i="11"/>
  <c r="F491" i="10"/>
  <c r="D491" i="10"/>
  <c r="A491" i="10"/>
  <c r="B492" i="10"/>
  <c r="G491" i="10"/>
  <c r="E491" i="10"/>
  <c r="C491" i="10"/>
  <c r="B494" i="5" l="1"/>
  <c r="E493" i="5"/>
  <c r="G493" i="5"/>
  <c r="D493" i="5"/>
  <c r="C493" i="5"/>
  <c r="A493" i="5"/>
  <c r="F493" i="5"/>
  <c r="D493" i="11"/>
  <c r="B494" i="11"/>
  <c r="G493" i="11"/>
  <c r="F493" i="11"/>
  <c r="E493" i="11"/>
  <c r="C493" i="11"/>
  <c r="A493" i="11"/>
  <c r="B493" i="10"/>
  <c r="D492" i="10"/>
  <c r="G492" i="10"/>
  <c r="F492" i="10"/>
  <c r="A492" i="10"/>
  <c r="C492" i="10"/>
  <c r="E492" i="10"/>
  <c r="A494" i="5" l="1"/>
  <c r="D494" i="5"/>
  <c r="C494" i="5"/>
  <c r="F494" i="5"/>
  <c r="B495" i="5"/>
  <c r="E494" i="5"/>
  <c r="G494" i="5"/>
  <c r="B495" i="11"/>
  <c r="G494" i="11"/>
  <c r="C494" i="11"/>
  <c r="A494" i="11"/>
  <c r="E494" i="11"/>
  <c r="D494" i="11"/>
  <c r="F494" i="11"/>
  <c r="D493" i="10"/>
  <c r="B494" i="10"/>
  <c r="C493" i="10"/>
  <c r="A493" i="10"/>
  <c r="E493" i="10"/>
  <c r="F493" i="10"/>
  <c r="G493" i="10"/>
  <c r="F495" i="5" l="1"/>
  <c r="B496" i="5"/>
  <c r="G495" i="5"/>
  <c r="D495" i="5"/>
  <c r="C495" i="5"/>
  <c r="E495" i="5"/>
  <c r="A495" i="5"/>
  <c r="G495" i="11"/>
  <c r="B496" i="11"/>
  <c r="F495" i="11"/>
  <c r="E495" i="11"/>
  <c r="C495" i="11"/>
  <c r="A495" i="11"/>
  <c r="D495" i="11"/>
  <c r="B495" i="10"/>
  <c r="G494" i="10"/>
  <c r="C494" i="10"/>
  <c r="D494" i="10"/>
  <c r="F494" i="10"/>
  <c r="A494" i="10"/>
  <c r="E494" i="10"/>
  <c r="F496" i="5" l="1"/>
  <c r="B497" i="5"/>
  <c r="D496" i="5"/>
  <c r="E496" i="5"/>
  <c r="A496" i="5"/>
  <c r="G496" i="5"/>
  <c r="C496" i="5"/>
  <c r="G496" i="11"/>
  <c r="E496" i="11"/>
  <c r="A496" i="11"/>
  <c r="D496" i="11"/>
  <c r="B497" i="11"/>
  <c r="F496" i="11"/>
  <c r="C496" i="11"/>
  <c r="G495" i="10"/>
  <c r="E495" i="10"/>
  <c r="C495" i="10"/>
  <c r="A495" i="10"/>
  <c r="D495" i="10"/>
  <c r="B496" i="10"/>
  <c r="F495" i="10"/>
  <c r="B498" i="5" l="1"/>
  <c r="G497" i="5"/>
  <c r="E497" i="5"/>
  <c r="C497" i="5"/>
  <c r="A497" i="5"/>
  <c r="F497" i="5"/>
  <c r="D497" i="5"/>
  <c r="E497" i="11"/>
  <c r="B498" i="11"/>
  <c r="G497" i="11"/>
  <c r="D497" i="11"/>
  <c r="C497" i="11"/>
  <c r="F497" i="11"/>
  <c r="A497" i="11"/>
  <c r="G496" i="10"/>
  <c r="E496" i="10"/>
  <c r="D496" i="10"/>
  <c r="C496" i="10"/>
  <c r="A496" i="10"/>
  <c r="B497" i="10"/>
  <c r="F496" i="10"/>
  <c r="E498" i="5" l="1"/>
  <c r="A498" i="5"/>
  <c r="C498" i="5"/>
  <c r="G498" i="5"/>
  <c r="F498" i="5"/>
  <c r="D498" i="5"/>
  <c r="B499" i="5"/>
  <c r="E498" i="11"/>
  <c r="C498" i="11"/>
  <c r="D498" i="11"/>
  <c r="A498" i="11"/>
  <c r="G498" i="11"/>
  <c r="B499" i="11"/>
  <c r="F498" i="11"/>
  <c r="E497" i="10"/>
  <c r="G497" i="10"/>
  <c r="D497" i="10"/>
  <c r="C497" i="10"/>
  <c r="F497" i="10"/>
  <c r="A497" i="10"/>
  <c r="B498" i="10"/>
  <c r="C499" i="5" l="1"/>
  <c r="G499" i="5"/>
  <c r="E499" i="5"/>
  <c r="D499" i="5"/>
  <c r="B500" i="5"/>
  <c r="F499" i="5"/>
  <c r="A499" i="5"/>
  <c r="C499" i="11"/>
  <c r="B500" i="11"/>
  <c r="F499" i="11"/>
  <c r="E499" i="11"/>
  <c r="A499" i="11"/>
  <c r="G499" i="11"/>
  <c r="D499" i="11"/>
  <c r="E498" i="10"/>
  <c r="C498" i="10"/>
  <c r="G498" i="10"/>
  <c r="B499" i="10"/>
  <c r="A498" i="10"/>
  <c r="F498" i="10"/>
  <c r="D498" i="10"/>
  <c r="G500" i="5" l="1"/>
  <c r="F500" i="5"/>
  <c r="D500" i="5"/>
  <c r="E500" i="5"/>
  <c r="A500" i="5"/>
  <c r="C500" i="5"/>
  <c r="C500" i="11"/>
  <c r="A500" i="11"/>
  <c r="F500" i="11"/>
  <c r="E500" i="11"/>
  <c r="D500" i="11"/>
  <c r="G500" i="11"/>
  <c r="C499" i="10"/>
  <c r="B500" i="10"/>
  <c r="F499" i="10"/>
  <c r="E499" i="10"/>
  <c r="G499" i="10"/>
  <c r="D499" i="10"/>
  <c r="A499" i="10"/>
  <c r="C500" i="10" l="1"/>
  <c r="A500" i="10"/>
  <c r="D500" i="10"/>
  <c r="G500" i="10"/>
  <c r="F500" i="10"/>
  <c r="E500" i="10"/>
  <c r="E22" i="4" l="1"/>
  <c r="E23" i="4"/>
  <c r="E24" i="4"/>
  <c r="E20" i="4"/>
  <c r="E25" i="4" s="1"/>
  <c r="E36" i="4" s="1"/>
  <c r="E37" i="4" s="1"/>
  <c r="E38" i="4" s="1"/>
  <c r="F25" i="4"/>
  <c r="F36" i="4" s="1"/>
  <c r="F39" i="4" l="1"/>
  <c r="F37" i="4"/>
  <c r="F38" i="4" s="1"/>
  <c r="F40" i="4" s="1"/>
</calcChain>
</file>

<file path=xl/sharedStrings.xml><?xml version="1.0" encoding="utf-8"?>
<sst xmlns="http://schemas.openxmlformats.org/spreadsheetml/2006/main" count="176" uniqueCount="83">
  <si>
    <t>Lisa 3</t>
  </si>
  <si>
    <t>Üürnik</t>
  </si>
  <si>
    <t>Üüripinna aadress</t>
  </si>
  <si>
    <t>Üüripind (hooned)</t>
  </si>
  <si>
    <r>
      <t>m</t>
    </r>
    <r>
      <rPr>
        <b/>
        <vertAlign val="superscript"/>
        <sz val="11"/>
        <color indexed="8"/>
        <rFont val="Times New Roman"/>
        <family val="1"/>
      </rPr>
      <t>2</t>
    </r>
  </si>
  <si>
    <t>Territoorium</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</si>
  <si>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</si>
  <si>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</si>
  <si>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</si>
  <si>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</si>
  <si>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</si>
  <si>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</si>
  <si>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</si>
  <si>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Remonttööd (tavasisustus)</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</si>
  <si>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</si>
  <si>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</si>
  <si>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</si>
  <si>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</si>
  <si>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</si>
  <si>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</si>
  <si>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</si>
  <si>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</si>
  <si>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</si>
  <si>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</si>
  <si>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</si>
  <si>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</si>
  <si>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</si>
  <si>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</si>
  <si>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</si>
  <si>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</si>
  <si>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</si>
  <si>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</si>
  <si>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</si>
  <si>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</si>
  <si>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</si>
  <si>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</si>
  <si>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</si>
  <si>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</si>
  <si>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</si>
  <si>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</si>
  <si>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</si>
  <si>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</si>
  <si>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</si>
  <si>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</si>
  <si>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</si>
  <si>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üürnik 4</t>
  </si>
  <si>
    <t>Kinnistu jääkmaksumus</t>
  </si>
  <si>
    <t>EUR (km-ta)</t>
  </si>
  <si>
    <t>üürnik 5</t>
  </si>
  <si>
    <t>Kokku:</t>
  </si>
  <si>
    <t>Üürniku osakaal</t>
  </si>
  <si>
    <t>Kapitali algväärtus</t>
  </si>
  <si>
    <t>Kapitali lõppväärtus</t>
  </si>
  <si>
    <t>Kapitali tulumäär 2021 II pa</t>
  </si>
  <si>
    <t>Kuupäev</t>
  </si>
  <si>
    <t>Jrk nr</t>
  </si>
  <si>
    <t>Algjääk</t>
  </si>
  <si>
    <t>Intress</t>
  </si>
  <si>
    <t>Põhiosa</t>
  </si>
  <si>
    <t>Kap.komponent</t>
  </si>
  <si>
    <t>Lõppjääk</t>
  </si>
  <si>
    <t>Kõrvalteenuste eest tasumine tegelike kulude alusel, esitatud kulude prognoos</t>
  </si>
  <si>
    <t>Konkurentsiamet</t>
  </si>
  <si>
    <t>Tatari tn 39, Tallinn</t>
  </si>
  <si>
    <t xml:space="preserve"> Indekseerimine* alates 01.01.2024.a, 31.dets THI, max 3% aastas</t>
  </si>
  <si>
    <t>Kapitali tulumäär 2018 I pa</t>
  </si>
  <si>
    <t>Investeeringu jääk</t>
  </si>
  <si>
    <t>Investeering</t>
  </si>
  <si>
    <t>Kapitalikomponendi annuiteetmaksegraafik - Tatari tn 39, Tallinn</t>
  </si>
  <si>
    <t>Kapitalikomponent (parendustööd lisa 6.1 alusel)</t>
  </si>
  <si>
    <t>Kapitalikomponent (parendustööd lisa 6.2 alusel)</t>
  </si>
  <si>
    <t>Kapitalikomponent (parendustööd lisa 6.3 alusel)</t>
  </si>
  <si>
    <t>Kapitalikomponent (tavasisustus lisa 6.3 alusel)</t>
  </si>
  <si>
    <t>Tasutakse kuni 31.10.2028</t>
  </si>
  <si>
    <t>üürilepingule nr KPJ-4/2021-169</t>
  </si>
  <si>
    <t>Tasutakse kuni 31.12.2027</t>
  </si>
  <si>
    <t xml:space="preserve">Üüriteenused ja üür </t>
  </si>
  <si>
    <t>Tasutakse kuni 30.09.2032</t>
  </si>
  <si>
    <t>Üürilepingu nr KPJ-4/2021-169 muudatusele nr 3</t>
  </si>
  <si>
    <t>Üür ja kõrvalteenuste tasu 01.01.2025 - 31.12.2025</t>
  </si>
  <si>
    <t>Kapitalikomponent (parendustööd lisa 6.4 alusel)</t>
  </si>
  <si>
    <t>Kapitali tulumäär 2024 II pa</t>
  </si>
  <si>
    <t>Lisa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</si>
</sst>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 numFmtId="172" formatCode="0.000000"/>
    <numFmt numFmtId="173" formatCode="#,##0.00;[Red]#,##0.00"/>
    <numFmt numFmtId="174" formatCode="#,##0.0000"/>
    <numFmt numFmtId="175" formatCode="0.000"/>
    <numFmt numFmtId="176" formatCode="#,##0.000"/>
  </numFmts>
  <fonts count="35"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i/>
      <sz val="9"/>
      <color theme="0" tint="-0.499984740745262"/>
      <name val="Calibri"/>
      <family val="2"/>
    </font>
    <font>
      <sz val="11"/>
      <color theme="0" tint="-0.499984740745262"/>
      <name val="Calibri"/>
      <family val="2"/>
    </font>
    <font>
      <sz val="11"/>
      <name val="Calibri"/>
      <family val="2"/>
      <scheme val="minor"/>
    </font>
    <font>
      <b/>
      <sz val="14"/>
      <name val="Calibri"/>
      <family val="2"/>
    </font>
    <font>
      <b/>
      <sz val="11"/>
      <name val="Calibri"/>
      <family val="2"/>
      <scheme val="minor"/>
    </font>
    <font>
      <b/>
      <i/>
      <sz val="11"/>
      <name val="Calibri"/>
      <family val="2"/>
    </font>
    <font>
      <i/>
      <sz val="9"/>
      <name val="Calibri"/>
      <family val="2"/>
    </font>
    <font>
      <sz val="11"/>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211">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xf>
    <xf numFmtId="4" fontId="8" fillId="0" borderId="18"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19" xfId="0" applyFont="1" applyFill="1" applyBorder="1"/>
    <xf numFmtId="0" fontId="8" fillId="0" borderId="20" xfId="0" applyFont="1" applyBorder="1"/>
    <xf numFmtId="0" fontId="8" fillId="0" borderId="21" xfId="0" applyFont="1" applyBorder="1"/>
    <xf numFmtId="0" fontId="10" fillId="2" borderId="22" xfId="0" applyFont="1" applyFill="1" applyBorder="1" applyAlignment="1">
      <alignment horizontal="center"/>
    </xf>
    <xf numFmtId="4" fontId="10" fillId="3" borderId="5" xfId="0" applyNumberFormat="1" applyFont="1" applyFill="1" applyBorder="1" applyAlignment="1">
      <alignment horizontal="right"/>
    </xf>
    <xf numFmtId="4" fontId="10" fillId="3" borderId="6" xfId="0" applyNumberFormat="1" applyFont="1" applyFill="1" applyBorder="1" applyAlignment="1">
      <alignment horizontal="right"/>
    </xf>
    <xf numFmtId="0" fontId="12" fillId="0" borderId="0" xfId="0" applyFont="1"/>
    <xf numFmtId="9" fontId="8" fillId="0" borderId="0" xfId="2" applyFont="1"/>
    <xf numFmtId="1" fontId="8" fillId="0" borderId="0" xfId="0" applyNumberFormat="1" applyFont="1"/>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4" fillId="5" borderId="0" xfId="1" applyFont="1" applyFill="1"/>
    <xf numFmtId="0" fontId="15" fillId="5" borderId="0" xfId="1" applyFont="1" applyFill="1"/>
    <xf numFmtId="4" fontId="6" fillId="5" borderId="0" xfId="1" applyNumberFormat="1" applyFill="1"/>
    <xf numFmtId="0" fontId="6" fillId="6" borderId="24" xfId="1" applyFill="1" applyBorder="1"/>
    <xf numFmtId="0" fontId="6" fillId="5" borderId="25" xfId="1" applyFill="1" applyBorder="1"/>
    <xf numFmtId="0" fontId="0" fillId="3" borderId="25" xfId="0" applyFill="1" applyBorder="1"/>
    <xf numFmtId="0" fontId="6" fillId="6" borderId="26" xfId="1" applyFill="1" applyBorder="1"/>
    <xf numFmtId="0" fontId="6" fillId="6" borderId="27" xfId="1" applyFill="1" applyBorder="1"/>
    <xf numFmtId="0" fontId="0" fillId="3" borderId="0" xfId="0" applyFill="1"/>
    <xf numFmtId="0" fontId="6" fillId="6" borderId="28" xfId="1" applyFill="1" applyBorder="1"/>
    <xf numFmtId="0" fontId="6" fillId="6" borderId="23" xfId="1" applyFill="1" applyBorder="1"/>
    <xf numFmtId="0" fontId="16" fillId="3" borderId="0" xfId="1" applyFont="1" applyFill="1"/>
    <xf numFmtId="0" fontId="17" fillId="5" borderId="36" xfId="1" applyFont="1" applyFill="1" applyBorder="1" applyAlignment="1">
      <alignment horizontal="right"/>
    </xf>
    <xf numFmtId="167" fontId="18" fillId="5" borderId="0" xfId="1" applyNumberFormat="1" applyFont="1" applyFill="1"/>
    <xf numFmtId="0" fontId="6" fillId="5" borderId="0" xfId="1" applyFill="1"/>
    <xf numFmtId="168"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9" fillId="0" borderId="0" xfId="0" applyFont="1"/>
    <xf numFmtId="4" fontId="8" fillId="0" borderId="6" xfId="0" applyNumberFormat="1" applyFont="1" applyBorder="1" applyAlignment="1">
      <alignment vertical="center" wrapText="1"/>
    </xf>
    <xf numFmtId="4" fontId="20" fillId="3" borderId="18" xfId="0" applyNumberFormat="1" applyFont="1" applyFill="1" applyBorder="1" applyAlignment="1">
      <alignment vertical="center" wrapText="1"/>
    </xf>
    <xf numFmtId="4" fontId="21" fillId="4" borderId="14" xfId="0" applyNumberFormat="1" applyFont="1" applyFill="1" applyBorder="1" applyAlignment="1">
      <alignment horizontal="right"/>
    </xf>
    <xf numFmtId="4" fontId="21" fillId="4" borderId="15" xfId="0" applyNumberFormat="1" applyFont="1" applyFill="1" applyBorder="1" applyAlignment="1">
      <alignment horizontal="right"/>
    </xf>
    <xf numFmtId="0" fontId="10" fillId="2" borderId="3" xfId="0" applyFont="1" applyFill="1" applyBorder="1" applyAlignment="1">
      <alignment horizontal="center" wrapText="1"/>
    </xf>
    <xf numFmtId="4" fontId="10" fillId="2" borderId="6" xfId="0" applyNumberFormat="1" applyFont="1" applyFill="1" applyBorder="1" applyAlignment="1">
      <alignment horizontal="right"/>
    </xf>
    <xf numFmtId="0" fontId="10" fillId="2" borderId="31" xfId="0" applyFont="1" applyFill="1" applyBorder="1" applyAlignment="1">
      <alignment horizontal="center" wrapText="1"/>
    </xf>
    <xf numFmtId="4" fontId="10" fillId="4" borderId="32" xfId="0" applyNumberFormat="1" applyFont="1" applyFill="1" applyBorder="1" applyAlignment="1">
      <alignment horizontal="right"/>
    </xf>
    <xf numFmtId="0" fontId="7" fillId="3" borderId="0" xfId="0" applyFont="1" applyFill="1" applyProtection="1">
      <protection hidden="1"/>
    </xf>
    <xf numFmtId="0" fontId="6" fillId="6" borderId="0" xfId="1" applyFill="1"/>
    <xf numFmtId="167" fontId="0" fillId="3" borderId="0" xfId="0" applyNumberFormat="1" applyFill="1"/>
    <xf numFmtId="4" fontId="6" fillId="6" borderId="0" xfId="1" applyNumberFormat="1" applyFill="1"/>
    <xf numFmtId="170" fontId="6" fillId="3" borderId="0" xfId="1" applyNumberFormat="1" applyFill="1"/>
    <xf numFmtId="166" fontId="6" fillId="6" borderId="0" xfId="1" applyNumberFormat="1" applyFill="1"/>
    <xf numFmtId="0" fontId="22" fillId="5" borderId="0" xfId="1" applyFont="1" applyFill="1"/>
    <xf numFmtId="4" fontId="23" fillId="5" borderId="0" xfId="1" applyNumberFormat="1" applyFont="1" applyFill="1"/>
    <xf numFmtId="0" fontId="26" fillId="0" borderId="0" xfId="0" applyFont="1" applyAlignment="1">
      <alignment horizontal="right"/>
    </xf>
    <xf numFmtId="4" fontId="20" fillId="3" borderId="6" xfId="0" applyNumberFormat="1" applyFont="1" applyFill="1" applyBorder="1" applyAlignment="1">
      <alignment horizontal="right" wrapText="1"/>
    </xf>
    <xf numFmtId="0" fontId="10"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4" fontId="8" fillId="0" borderId="30" xfId="0" applyNumberFormat="1" applyFont="1" applyBorder="1" applyAlignment="1">
      <alignment horizontal="center" vertical="center" wrapText="1"/>
    </xf>
    <xf numFmtId="168" fontId="4" fillId="5" borderId="0" xfId="1" applyNumberFormat="1" applyFont="1" applyFill="1"/>
    <xf numFmtId="0" fontId="6" fillId="5" borderId="29" xfId="1" applyFill="1" applyBorder="1"/>
    <xf numFmtId="172" fontId="0" fillId="3" borderId="0" xfId="0" applyNumberFormat="1" applyFill="1"/>
    <xf numFmtId="173" fontId="0" fillId="3" borderId="0" xfId="0" applyNumberFormat="1" applyFill="1"/>
    <xf numFmtId="173" fontId="0" fillId="0" borderId="0" xfId="0" applyNumberFormat="1"/>
    <xf numFmtId="0" fontId="0" fillId="3" borderId="29" xfId="0" applyFill="1" applyBorder="1"/>
    <xf numFmtId="0" fontId="6" fillId="6" borderId="21" xfId="1" applyFill="1" applyBorder="1"/>
    <xf numFmtId="167" fontId="6" fillId="6" borderId="25" xfId="1" applyNumberFormat="1" applyFill="1" applyBorder="1"/>
    <xf numFmtId="0" fontId="8" fillId="0" borderId="34" xfId="0" applyFont="1" applyBorder="1" applyAlignment="1">
      <alignment vertical="center" wrapText="1"/>
    </xf>
    <xf numFmtId="167" fontId="27" fillId="5" borderId="0" xfId="1" applyNumberFormat="1" applyFont="1" applyFill="1"/>
    <xf numFmtId="0" fontId="28" fillId="5" borderId="0" xfId="1" applyFont="1" applyFill="1"/>
    <xf numFmtId="4" fontId="28" fillId="5" borderId="0" xfId="1" applyNumberFormat="1" applyFont="1" applyFill="1"/>
    <xf numFmtId="168" fontId="28" fillId="5" borderId="0" xfId="1" applyNumberFormat="1" applyFont="1" applyFill="1"/>
    <xf numFmtId="167" fontId="27" fillId="5" borderId="29" xfId="1" applyNumberFormat="1" applyFont="1" applyFill="1" applyBorder="1"/>
    <xf numFmtId="0" fontId="28" fillId="5" borderId="29" xfId="1" applyFont="1" applyFill="1" applyBorder="1"/>
    <xf numFmtId="4" fontId="28" fillId="5" borderId="29" xfId="1" applyNumberFormat="1" applyFont="1" applyFill="1" applyBorder="1"/>
    <xf numFmtId="168" fontId="28" fillId="5" borderId="29" xfId="1" applyNumberFormat="1" applyFont="1" applyFill="1" applyBorder="1"/>
    <xf numFmtId="164" fontId="0" fillId="3" borderId="0" xfId="0" applyNumberFormat="1" applyFill="1" applyAlignment="1" applyProtection="1">
      <alignment horizontal="right"/>
      <protection hidden="1"/>
    </xf>
    <xf numFmtId="0" fontId="0" fillId="3" borderId="0" xfId="0" applyFill="1" applyAlignment="1">
      <alignment horizontal="right"/>
    </xf>
    <xf numFmtId="174" fontId="7" fillId="3" borderId="0" xfId="0" applyNumberFormat="1" applyFont="1" applyFill="1" applyProtection="1">
      <protection hidden="1"/>
    </xf>
    <xf numFmtId="0" fontId="10" fillId="0" borderId="0" xfId="0" applyFont="1" applyAlignment="1">
      <alignment horizontal="right"/>
    </xf>
    <xf numFmtId="0" fontId="4" fillId="3" borderId="0" xfId="1" applyFont="1" applyFill="1"/>
    <xf numFmtId="4" fontId="4" fillId="5" borderId="0" xfId="1" applyNumberFormat="1" applyFont="1" applyFill="1"/>
    <xf numFmtId="0" fontId="4" fillId="6" borderId="24" xfId="1" applyFont="1" applyFill="1" applyBorder="1"/>
    <xf numFmtId="0" fontId="4" fillId="5" borderId="25" xfId="1" applyFont="1" applyFill="1" applyBorder="1"/>
    <xf numFmtId="0" fontId="29" fillId="3" borderId="25" xfId="0" applyFont="1" applyFill="1" applyBorder="1"/>
    <xf numFmtId="167" fontId="4" fillId="6" borderId="25" xfId="1" applyNumberFormat="1" applyFont="1" applyFill="1" applyBorder="1"/>
    <xf numFmtId="0" fontId="4" fillId="6" borderId="26" xfId="1" applyFont="1" applyFill="1" applyBorder="1"/>
    <xf numFmtId="0" fontId="4" fillId="6" borderId="27" xfId="1" applyFont="1" applyFill="1" applyBorder="1"/>
    <xf numFmtId="0" fontId="29" fillId="3" borderId="0" xfId="0" applyFont="1" applyFill="1"/>
    <xf numFmtId="0" fontId="4" fillId="6" borderId="0" xfId="1" applyFont="1" applyFill="1"/>
    <xf numFmtId="0" fontId="4" fillId="6" borderId="28" xfId="1" applyFont="1" applyFill="1" applyBorder="1"/>
    <xf numFmtId="167" fontId="29" fillId="3" borderId="0" xfId="0" applyNumberFormat="1" applyFont="1" applyFill="1"/>
    <xf numFmtId="4" fontId="4" fillId="6" borderId="0" xfId="1" applyNumberFormat="1" applyFont="1" applyFill="1"/>
    <xf numFmtId="170" fontId="4" fillId="3" borderId="0" xfId="1" applyNumberFormat="1" applyFont="1" applyFill="1"/>
    <xf numFmtId="0" fontId="4" fillId="6" borderId="21" xfId="1" applyFont="1" applyFill="1" applyBorder="1"/>
    <xf numFmtId="0" fontId="4" fillId="5" borderId="29" xfId="1" applyFont="1" applyFill="1" applyBorder="1"/>
    <xf numFmtId="0" fontId="29" fillId="3" borderId="29" xfId="0" applyFont="1" applyFill="1" applyBorder="1"/>
    <xf numFmtId="0" fontId="4" fillId="6" borderId="23" xfId="1" applyFont="1" applyFill="1" applyBorder="1"/>
    <xf numFmtId="166" fontId="4" fillId="6" borderId="0" xfId="1" applyNumberFormat="1" applyFont="1" applyFill="1"/>
    <xf numFmtId="0" fontId="29" fillId="7" borderId="0" xfId="0" applyFont="1" applyFill="1" applyProtection="1">
      <protection hidden="1"/>
    </xf>
    <xf numFmtId="0" fontId="29" fillId="7" borderId="0" xfId="0" applyFont="1" applyFill="1"/>
    <xf numFmtId="0" fontId="30" fillId="5" borderId="0" xfId="1" applyFont="1" applyFill="1"/>
    <xf numFmtId="4" fontId="30" fillId="5" borderId="0" xfId="1" applyNumberFormat="1" applyFont="1" applyFill="1"/>
    <xf numFmtId="0" fontId="29" fillId="7" borderId="0" xfId="0" applyFont="1" applyFill="1" applyProtection="1">
      <protection locked="0" hidden="1"/>
    </xf>
    <xf numFmtId="164" fontId="29" fillId="7" borderId="0" xfId="0" applyNumberFormat="1" applyFont="1" applyFill="1" applyProtection="1">
      <protection hidden="1"/>
    </xf>
    <xf numFmtId="169" fontId="29" fillId="7" borderId="0" xfId="2" applyNumberFormat="1" applyFont="1" applyFill="1"/>
    <xf numFmtId="4" fontId="29" fillId="3" borderId="0" xfId="0" applyNumberFormat="1" applyFont="1" applyFill="1"/>
    <xf numFmtId="2" fontId="29" fillId="3" borderId="0" xfId="0" applyNumberFormat="1" applyFont="1" applyFill="1"/>
    <xf numFmtId="168" fontId="29" fillId="3" borderId="0" xfId="0" applyNumberFormat="1" applyFont="1" applyFill="1"/>
    <xf numFmtId="0" fontId="31" fillId="3" borderId="0" xfId="0" applyFont="1" applyFill="1" applyProtection="1">
      <protection hidden="1"/>
    </xf>
    <xf numFmtId="164" fontId="29" fillId="3" borderId="0" xfId="0" applyNumberFormat="1" applyFont="1" applyFill="1" applyProtection="1">
      <protection hidden="1"/>
    </xf>
    <xf numFmtId="3" fontId="4" fillId="6" borderId="0" xfId="1" applyNumberFormat="1" applyFont="1" applyFill="1"/>
    <xf numFmtId="0" fontId="31" fillId="7" borderId="0" xfId="0" applyFont="1" applyFill="1" applyProtection="1">
      <protection hidden="1"/>
    </xf>
    <xf numFmtId="10" fontId="4" fillId="6" borderId="0" xfId="2" applyNumberFormat="1" applyFont="1" applyFill="1" applyBorder="1"/>
    <xf numFmtId="164" fontId="31" fillId="3" borderId="0" xfId="0" applyNumberFormat="1" applyFont="1" applyFill="1" applyProtection="1">
      <protection hidden="1"/>
    </xf>
    <xf numFmtId="0" fontId="29" fillId="3" borderId="0" xfId="0" applyFont="1" applyFill="1" applyProtection="1">
      <protection locked="0" hidden="1"/>
    </xf>
    <xf numFmtId="0" fontId="32" fillId="5" borderId="36" xfId="1" applyFont="1" applyFill="1" applyBorder="1" applyAlignment="1">
      <alignment horizontal="right"/>
    </xf>
    <xf numFmtId="167" fontId="33" fillId="5" borderId="0" xfId="1" applyNumberFormat="1" applyFont="1" applyFill="1"/>
    <xf numFmtId="9" fontId="4" fillId="6" borderId="0" xfId="2" applyFont="1" applyFill="1"/>
    <xf numFmtId="169" fontId="4" fillId="6" borderId="29" xfId="1" applyNumberFormat="1" applyFont="1" applyFill="1" applyBorder="1"/>
    <xf numFmtId="169" fontId="6" fillId="6" borderId="29" xfId="1" applyNumberFormat="1" applyFill="1" applyBorder="1"/>
    <xf numFmtId="9" fontId="6" fillId="6" borderId="0" xfId="2" applyFont="1" applyFill="1" applyBorder="1"/>
    <xf numFmtId="9" fontId="6" fillId="6" borderId="0" xfId="2" applyFont="1" applyFill="1"/>
    <xf numFmtId="3" fontId="0" fillId="3" borderId="0" xfId="0" applyNumberFormat="1" applyFill="1"/>
    <xf numFmtId="0" fontId="8" fillId="3" borderId="35" xfId="0" applyFont="1" applyFill="1" applyBorder="1" applyAlignment="1">
      <alignment vertical="center" wrapText="1"/>
    </xf>
    <xf numFmtId="0" fontId="8" fillId="3" borderId="22" xfId="0" applyFont="1" applyFill="1" applyBorder="1" applyAlignment="1">
      <alignment vertical="center" wrapText="1"/>
    </xf>
    <xf numFmtId="0" fontId="8" fillId="0" borderId="18" xfId="0" applyFont="1" applyBorder="1" applyAlignment="1">
      <alignment horizontal="center" vertical="center" wrapText="1"/>
    </xf>
    <xf numFmtId="4" fontId="8" fillId="0" borderId="18" xfId="0" applyNumberFormat="1" applyFont="1" applyBorder="1" applyAlignment="1">
      <alignment horizontal="right" wrapText="1"/>
    </xf>
    <xf numFmtId="164" fontId="34" fillId="7" borderId="0" xfId="0" applyNumberFormat="1" applyFont="1" applyFill="1" applyProtection="1">
      <protection hidden="1"/>
    </xf>
    <xf numFmtId="4" fontId="8" fillId="0" borderId="0" xfId="0" applyNumberFormat="1" applyFont="1"/>
    <xf numFmtId="175" fontId="8" fillId="0" borderId="0" xfId="0" applyNumberFormat="1" applyFont="1"/>
    <xf numFmtId="175" fontId="8" fillId="0" borderId="0" xfId="0" applyNumberFormat="1" applyFont="1" applyAlignment="1">
      <alignment horizontal="right"/>
    </xf>
    <xf numFmtId="164" fontId="2" fillId="0" borderId="0" xfId="0" applyNumberFormat="1" applyFont="1" applyAlignment="1">
      <alignment horizontal="right"/>
    </xf>
    <xf numFmtId="4" fontId="8" fillId="3" borderId="18" xfId="0" applyNumberFormat="1" applyFont="1" applyFill="1" applyBorder="1" applyAlignment="1">
      <alignment wrapText="1"/>
    </xf>
    <xf numFmtId="2" fontId="13" fillId="5" borderId="0" xfId="1" applyNumberFormat="1" applyFont="1" applyFill="1" applyAlignment="1">
      <alignment horizontal="right"/>
    </xf>
    <xf numFmtId="2" fontId="4" fillId="5" borderId="0" xfId="1" applyNumberFormat="1" applyFont="1" applyFill="1" applyAlignment="1">
      <alignment horizontal="right"/>
    </xf>
    <xf numFmtId="2" fontId="14" fillId="5" borderId="0" xfId="1" applyNumberFormat="1" applyFont="1" applyFill="1"/>
    <xf numFmtId="2" fontId="6" fillId="3" borderId="0" xfId="1" applyNumberFormat="1" applyFill="1"/>
    <xf numFmtId="3" fontId="6" fillId="6" borderId="0" xfId="1" applyNumberFormat="1" applyFill="1"/>
    <xf numFmtId="10" fontId="6" fillId="6" borderId="0" xfId="2" applyNumberFormat="1" applyFont="1" applyFill="1"/>
    <xf numFmtId="2" fontId="16" fillId="3" borderId="0" xfId="1" applyNumberFormat="1" applyFont="1" applyFill="1"/>
    <xf numFmtId="176" fontId="0" fillId="3" borderId="0" xfId="0" applyNumberFormat="1" applyFill="1" applyProtection="1">
      <protection hidden="1"/>
    </xf>
    <xf numFmtId="2" fontId="17" fillId="5" borderId="36" xfId="1" applyNumberFormat="1" applyFont="1" applyFill="1" applyBorder="1" applyAlignment="1">
      <alignment horizontal="right"/>
    </xf>
    <xf numFmtId="0" fontId="1" fillId="3" borderId="34"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25" fillId="0" borderId="0" xfId="0" applyFont="1" applyAlignment="1">
      <alignment horizontal="left" vertical="center" wrapText="1"/>
    </xf>
    <xf numFmtId="0" fontId="24" fillId="0" borderId="0" xfId="0" applyFont="1" applyAlignment="1">
      <alignment horizontal="center" wrapText="1"/>
    </xf>
    <xf numFmtId="0" fontId="8" fillId="0" borderId="16" xfId="0" applyFont="1" applyBorder="1"/>
    <xf numFmtId="0" fontId="8" fillId="0" borderId="8" xfId="0" applyFont="1" applyBorder="1"/>
    <xf numFmtId="4" fontId="8" fillId="0" borderId="30" xfId="0" applyNumberFormat="1" applyFont="1" applyBorder="1" applyAlignment="1">
      <alignment horizontal="center" vertical="center" wrapText="1"/>
    </xf>
    <xf numFmtId="4" fontId="8" fillId="0" borderId="33" xfId="0" applyNumberFormat="1" applyFont="1" applyBorder="1" applyAlignment="1">
      <alignment horizontal="center" vertical="center" wrapText="1"/>
    </xf>
    <xf numFmtId="0" fontId="8" fillId="0" borderId="1" xfId="0" applyFont="1" applyBorder="1"/>
    <xf numFmtId="4" fontId="1" fillId="0" borderId="30" xfId="0" applyNumberFormat="1" applyFont="1" applyBorder="1" applyAlignment="1">
      <alignment horizontal="center" vertical="center" wrapText="1"/>
    </xf>
    <xf numFmtId="4" fontId="1" fillId="0" borderId="33" xfId="0" applyNumberFormat="1" applyFont="1" applyBorder="1" applyAlignment="1">
      <alignment horizontal="center" vertical="center" wrapText="1"/>
    </xf>
    <xf numFmtId="4" fontId="1" fillId="0" borderId="31" xfId="0" applyNumberFormat="1"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3" xfId="0" applyFont="1" applyBorder="1" applyAlignment="1">
      <alignment horizontal="center" vertical="center"/>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8"/>
  <sheetViews>
    <sheetView zoomScale="90" zoomScaleNormal="90" workbookViewId="0"/>
  </sheetViews>
  <sheetFormatPr defaultColWidth="9.28515625" defaultRowHeight="15" x14ac:dyDescent="0.25"/>
  <cols>
    <col min="1" max="1" width="5.42578125" style="1" customWidth="1"/>
    <col min="2" max="3" width="7.7109375" style="1" customWidth="1"/>
    <col min="4" max="4" width="58.7109375" style="1" customWidth="1"/>
    <col min="5" max="6" width="15.7109375" style="1" customWidth="1"/>
    <col min="7" max="7" width="28.28515625" style="1" customWidth="1"/>
    <col min="8" max="8" width="34.28515625" style="1" customWidth="1"/>
    <col min="9" max="9" width="9.28515625" style="1" customWidth="1"/>
    <col min="10" max="10" width="8.5703125" style="1" customWidth="1"/>
    <col min="11" max="11" width="9.28515625" style="1"/>
    <col min="12" max="12" width="11.28515625" style="1" bestFit="1" customWidth="1"/>
    <col min="13" max="13" width="10.28515625" style="1" bestFit="1" customWidth="1"/>
    <col min="14" max="16384" width="9.28515625" style="1"/>
  </cols>
  <sheetData>
    <row r="1" spans="1:15" x14ac:dyDescent="0.25">
      <c r="B1" s="1" t="s">
        <v>82</v>
      </c>
      <c r="H1" s="104" t="s">
        <v>0</v>
      </c>
    </row>
    <row r="2" spans="1:15" ht="15" customHeight="1" x14ac:dyDescent="0.25">
      <c r="B2" s="1" t="s">
        <v>78</v>
      </c>
      <c r="H2" s="104" t="s">
        <v>74</v>
      </c>
    </row>
    <row r="3" spans="1:15" ht="15" customHeight="1" x14ac:dyDescent="0.25">
      <c r="H3" s="104"/>
    </row>
    <row r="4" spans="1:15" ht="15" customHeight="1" x14ac:dyDescent="0.25"/>
    <row r="5" spans="1:15" ht="17.649999999999999" customHeight="1" x14ac:dyDescent="0.3">
      <c r="A5" s="199" t="s">
        <v>79</v>
      </c>
      <c r="B5" s="199"/>
      <c r="C5" s="199"/>
      <c r="D5" s="199"/>
      <c r="E5" s="199"/>
      <c r="F5" s="199"/>
      <c r="G5" s="199"/>
      <c r="H5" s="199"/>
    </row>
    <row r="6" spans="1:15" ht="16.5" customHeight="1" x14ac:dyDescent="0.25"/>
    <row r="7" spans="1:15" x14ac:dyDescent="0.25">
      <c r="C7" s="3" t="s">
        <v>1</v>
      </c>
      <c r="D7" s="7" t="s">
        <v>62</v>
      </c>
      <c r="I7" s="50"/>
      <c r="J7" s="51"/>
    </row>
    <row r="8" spans="1:15" x14ac:dyDescent="0.25">
      <c r="C8" s="3" t="s">
        <v>2</v>
      </c>
      <c r="D8" s="4" t="s">
        <v>63</v>
      </c>
      <c r="I8" s="50"/>
      <c r="J8" s="51"/>
      <c r="L8" s="52"/>
    </row>
    <row r="9" spans="1:15" x14ac:dyDescent="0.25">
      <c r="G9" s="8"/>
      <c r="H9" s="8"/>
      <c r="I9" s="50"/>
      <c r="J9" s="51"/>
      <c r="K9" s="3"/>
      <c r="L9" s="52"/>
    </row>
    <row r="10" spans="1:15" ht="17.25" x14ac:dyDescent="0.25">
      <c r="D10" s="5" t="s">
        <v>3</v>
      </c>
      <c r="E10" s="6">
        <v>2062.6999999999998</v>
      </c>
      <c r="F10" s="7" t="s">
        <v>4</v>
      </c>
      <c r="H10" s="53"/>
    </row>
    <row r="11" spans="1:15" ht="17.25" x14ac:dyDescent="0.25">
      <c r="D11" s="5" t="s">
        <v>5</v>
      </c>
      <c r="E11" s="6">
        <v>3030</v>
      </c>
      <c r="F11" s="7" t="s">
        <v>4</v>
      </c>
      <c r="G11" s="8"/>
      <c r="H11" s="54"/>
      <c r="K11" s="8"/>
    </row>
    <row r="12" spans="1:15" ht="15.75" thickBot="1" x14ac:dyDescent="0.3">
      <c r="D12" s="130"/>
      <c r="E12" s="183"/>
      <c r="F12" s="8"/>
      <c r="G12" s="8"/>
      <c r="H12" s="54"/>
      <c r="K12" s="8"/>
    </row>
    <row r="13" spans="1:15" ht="17.25" x14ac:dyDescent="0.25">
      <c r="B13" s="9" t="s">
        <v>76</v>
      </c>
      <c r="C13" s="43"/>
      <c r="D13" s="43"/>
      <c r="E13" s="10" t="s">
        <v>6</v>
      </c>
      <c r="F13" s="39" t="s">
        <v>7</v>
      </c>
      <c r="G13" s="92" t="s">
        <v>8</v>
      </c>
      <c r="H13" s="11" t="s">
        <v>9</v>
      </c>
      <c r="M13" s="181"/>
      <c r="N13" s="181"/>
      <c r="O13" s="181"/>
    </row>
    <row r="14" spans="1:15" ht="15" customHeight="1" x14ac:dyDescent="0.25">
      <c r="B14" s="42"/>
      <c r="C14" s="55" t="s">
        <v>10</v>
      </c>
      <c r="D14" s="56"/>
      <c r="E14" s="86">
        <f t="shared" ref="E14:E24" si="0">F14/$E$10</f>
        <v>1.9851398067348307</v>
      </c>
      <c r="F14" s="40">
        <f>'Annuiteetgraafik BIL'!F44</f>
        <v>4094.7478793519349</v>
      </c>
      <c r="G14" s="210" t="s">
        <v>11</v>
      </c>
      <c r="H14" s="118"/>
      <c r="I14" s="57"/>
      <c r="M14" s="182"/>
      <c r="N14" s="181"/>
      <c r="O14" s="181"/>
    </row>
    <row r="15" spans="1:15" x14ac:dyDescent="0.25">
      <c r="B15" s="42"/>
      <c r="C15" s="55" t="s">
        <v>69</v>
      </c>
      <c r="D15" s="56"/>
      <c r="E15" s="86">
        <f t="shared" si="0"/>
        <v>0.50156590876036267</v>
      </c>
      <c r="F15" s="40">
        <f>'Annuiteetgraafik PT (Lisa 6.1)'!F89</f>
        <v>1034.58</v>
      </c>
      <c r="G15" s="210"/>
      <c r="H15" s="208" t="s">
        <v>73</v>
      </c>
      <c r="I15" s="57"/>
      <c r="M15" s="3"/>
      <c r="N15" s="57"/>
      <c r="O15" s="58"/>
    </row>
    <row r="16" spans="1:15" ht="15" customHeight="1" x14ac:dyDescent="0.25">
      <c r="B16" s="42"/>
      <c r="C16" s="55" t="s">
        <v>70</v>
      </c>
      <c r="D16" s="56"/>
      <c r="E16" s="86">
        <f t="shared" si="0"/>
        <v>0.14409754205652786</v>
      </c>
      <c r="F16" s="40">
        <f>'Annuiteetgraafik PT (Lisa 6.2)'!F88</f>
        <v>297.23</v>
      </c>
      <c r="G16" s="210"/>
      <c r="H16" s="209"/>
      <c r="I16" s="57"/>
      <c r="M16" s="3"/>
      <c r="N16" s="57"/>
      <c r="O16" s="58"/>
    </row>
    <row r="17" spans="2:15" ht="15" customHeight="1" x14ac:dyDescent="0.25">
      <c r="B17" s="42"/>
      <c r="C17" s="55" t="s">
        <v>71</v>
      </c>
      <c r="D17" s="56"/>
      <c r="E17" s="86">
        <f t="shared" si="0"/>
        <v>1.8481556584642773</v>
      </c>
      <c r="F17" s="178">
        <f>'Annuiteetgraafik PT (Lisa 6.3)'!F39</f>
        <v>3812.1906767142646</v>
      </c>
      <c r="G17" s="210"/>
      <c r="H17" s="177" t="s">
        <v>77</v>
      </c>
      <c r="I17" s="57"/>
      <c r="M17" s="3"/>
      <c r="N17" s="57"/>
      <c r="O17" s="58"/>
    </row>
    <row r="18" spans="2:15" ht="15" customHeight="1" x14ac:dyDescent="0.25">
      <c r="B18" s="42"/>
      <c r="C18" s="55" t="s">
        <v>72</v>
      </c>
      <c r="D18" s="56"/>
      <c r="E18" s="86">
        <f t="shared" si="0"/>
        <v>1.4648219071422417</v>
      </c>
      <c r="F18" s="178">
        <f>'Tavasisustus PP (Lisa 6.3)'!F39</f>
        <v>3021.4881478623015</v>
      </c>
      <c r="G18" s="210"/>
      <c r="H18" s="177" t="s">
        <v>75</v>
      </c>
      <c r="I18" s="57"/>
      <c r="M18" s="3"/>
      <c r="N18" s="57"/>
      <c r="O18" s="58"/>
    </row>
    <row r="19" spans="2:15" ht="15" customHeight="1" x14ac:dyDescent="0.25">
      <c r="B19" s="42"/>
      <c r="C19" s="55" t="s">
        <v>80</v>
      </c>
      <c r="D19" s="56"/>
      <c r="E19" s="86">
        <f t="shared" si="0"/>
        <v>0.15734667704489616</v>
      </c>
      <c r="F19" s="178">
        <f>'Annuiteetgraafik PP (Lisa 6.4)'!F15</f>
        <v>324.55899074050728</v>
      </c>
      <c r="G19" s="210"/>
      <c r="H19" s="177" t="s">
        <v>75</v>
      </c>
      <c r="I19" s="57"/>
      <c r="M19" s="3"/>
      <c r="N19" s="57"/>
      <c r="O19" s="58"/>
    </row>
    <row r="20" spans="2:15" ht="15" customHeight="1" x14ac:dyDescent="0.25">
      <c r="B20" s="13">
        <v>400</v>
      </c>
      <c r="C20" s="204" t="s">
        <v>12</v>
      </c>
      <c r="D20" s="200"/>
      <c r="E20" s="86">
        <f t="shared" si="0"/>
        <v>1.67</v>
      </c>
      <c r="F20" s="184">
        <v>3444.7089999999994</v>
      </c>
      <c r="G20" s="210"/>
      <c r="H20" s="175"/>
      <c r="M20" s="3"/>
      <c r="N20" s="57"/>
      <c r="O20" s="58"/>
    </row>
    <row r="21" spans="2:15" ht="15" customHeight="1" x14ac:dyDescent="0.25">
      <c r="B21" s="13">
        <v>400</v>
      </c>
      <c r="C21" s="204" t="s">
        <v>13</v>
      </c>
      <c r="D21" s="200"/>
      <c r="E21" s="86">
        <f t="shared" si="0"/>
        <v>0.26611112939330278</v>
      </c>
      <c r="F21" s="40">
        <v>548.90742659956561</v>
      </c>
      <c r="G21" s="210"/>
      <c r="H21" s="175"/>
      <c r="M21" s="3"/>
      <c r="N21" s="57"/>
      <c r="O21" s="58"/>
    </row>
    <row r="22" spans="2:15" ht="15" customHeight="1" x14ac:dyDescent="0.25">
      <c r="B22" s="13">
        <v>100</v>
      </c>
      <c r="C22" s="44" t="s">
        <v>14</v>
      </c>
      <c r="D22" s="45"/>
      <c r="E22" s="86">
        <f t="shared" si="0"/>
        <v>0.33948596499733363</v>
      </c>
      <c r="F22" s="40">
        <v>700.2577</v>
      </c>
      <c r="G22" s="205" t="s">
        <v>64</v>
      </c>
      <c r="H22" s="175"/>
      <c r="I22" s="57"/>
      <c r="M22" s="3"/>
      <c r="N22" s="57"/>
      <c r="O22" s="58"/>
    </row>
    <row r="23" spans="2:15" ht="15" customHeight="1" x14ac:dyDescent="0.25">
      <c r="B23" s="13">
        <v>200</v>
      </c>
      <c r="C23" s="12" t="s">
        <v>15</v>
      </c>
      <c r="D23" s="38"/>
      <c r="E23" s="86">
        <f t="shared" si="0"/>
        <v>0.7638459300916276</v>
      </c>
      <c r="F23" s="40">
        <v>1575.585</v>
      </c>
      <c r="G23" s="206"/>
      <c r="H23" s="175"/>
      <c r="I23" s="57"/>
      <c r="L23" s="180"/>
      <c r="M23" s="3"/>
      <c r="N23" s="180"/>
      <c r="O23" s="58"/>
    </row>
    <row r="24" spans="2:15" ht="15" customHeight="1" x14ac:dyDescent="0.25">
      <c r="B24" s="13">
        <v>500</v>
      </c>
      <c r="C24" s="12" t="s">
        <v>16</v>
      </c>
      <c r="D24" s="38"/>
      <c r="E24" s="86">
        <f t="shared" si="0"/>
        <v>4.2437048528627529E-2</v>
      </c>
      <c r="F24" s="40">
        <v>87.534899999999993</v>
      </c>
      <c r="G24" s="207"/>
      <c r="H24" s="176"/>
      <c r="I24" s="57"/>
      <c r="M24" s="3"/>
      <c r="N24" s="57"/>
      <c r="O24" s="58"/>
    </row>
    <row r="25" spans="2:15" x14ac:dyDescent="0.25">
      <c r="B25" s="14"/>
      <c r="C25" s="15" t="s">
        <v>17</v>
      </c>
      <c r="D25" s="15"/>
      <c r="E25" s="16">
        <f>SUM(E14:E24)</f>
        <v>9.1830075732140291</v>
      </c>
      <c r="F25" s="41">
        <f>SUM(F14:F24)</f>
        <v>18941.789721268568</v>
      </c>
      <c r="G25" s="93"/>
      <c r="H25" s="17"/>
      <c r="I25" s="57"/>
      <c r="N25" s="57"/>
      <c r="O25" s="58"/>
    </row>
    <row r="26" spans="2:15" x14ac:dyDescent="0.25">
      <c r="B26" s="18"/>
      <c r="C26" s="19"/>
      <c r="D26" s="19"/>
      <c r="E26" s="20"/>
      <c r="F26" s="47"/>
      <c r="G26" s="48"/>
      <c r="H26" s="21"/>
      <c r="I26" s="57"/>
      <c r="N26" s="57"/>
      <c r="O26" s="58"/>
    </row>
    <row r="27" spans="2:15" ht="17.25" x14ac:dyDescent="0.25">
      <c r="B27" s="22" t="s">
        <v>18</v>
      </c>
      <c r="C27" s="15"/>
      <c r="D27" s="15"/>
      <c r="E27" s="23" t="s">
        <v>6</v>
      </c>
      <c r="F27" s="46" t="s">
        <v>7</v>
      </c>
      <c r="G27" s="94" t="s">
        <v>8</v>
      </c>
      <c r="H27" s="24" t="s">
        <v>9</v>
      </c>
      <c r="I27" s="57"/>
      <c r="N27" s="57"/>
      <c r="O27" s="58"/>
    </row>
    <row r="28" spans="2:15" ht="15.75" customHeight="1" x14ac:dyDescent="0.25">
      <c r="B28" s="13">
        <v>300</v>
      </c>
      <c r="C28" s="200" t="s">
        <v>19</v>
      </c>
      <c r="D28" s="201"/>
      <c r="E28" s="105">
        <f>F28/$E$10</f>
        <v>2.4149997575992632</v>
      </c>
      <c r="F28" s="89">
        <v>4981.42</v>
      </c>
      <c r="G28" s="109" t="s">
        <v>20</v>
      </c>
      <c r="H28" s="194" t="s">
        <v>61</v>
      </c>
      <c r="M28" s="3"/>
      <c r="N28" s="57"/>
      <c r="O28" s="58"/>
    </row>
    <row r="29" spans="2:15" ht="15" customHeight="1" x14ac:dyDescent="0.25">
      <c r="B29" s="13">
        <v>600</v>
      </c>
      <c r="C29" s="12" t="s">
        <v>21</v>
      </c>
      <c r="D29" s="38"/>
      <c r="E29" s="105"/>
      <c r="F29" s="89"/>
      <c r="G29" s="88"/>
      <c r="H29" s="195"/>
      <c r="I29" s="57"/>
      <c r="M29" s="3"/>
      <c r="N29" s="57"/>
      <c r="O29" s="58"/>
    </row>
    <row r="30" spans="2:15" ht="15" customHeight="1" x14ac:dyDescent="0.25">
      <c r="B30" s="13"/>
      <c r="C30" s="12">
        <v>610</v>
      </c>
      <c r="D30" s="38" t="s">
        <v>22</v>
      </c>
      <c r="E30" s="105">
        <f t="shared" ref="E30:E33" si="1">F30/$E$10</f>
        <v>0.9140832450996268</v>
      </c>
      <c r="F30" s="89">
        <v>1885.479509667</v>
      </c>
      <c r="G30" s="202" t="s">
        <v>23</v>
      </c>
      <c r="H30" s="195"/>
      <c r="I30" s="57"/>
      <c r="M30" s="3"/>
      <c r="N30" s="57"/>
      <c r="O30" s="58"/>
    </row>
    <row r="31" spans="2:15" x14ac:dyDescent="0.25">
      <c r="B31" s="13"/>
      <c r="C31" s="12">
        <v>620</v>
      </c>
      <c r="D31" s="38" t="s">
        <v>24</v>
      </c>
      <c r="E31" s="105">
        <f t="shared" si="1"/>
        <v>2.443476992130218</v>
      </c>
      <c r="F31" s="89">
        <v>5040.1599916670002</v>
      </c>
      <c r="G31" s="203"/>
      <c r="H31" s="195"/>
      <c r="I31" s="57"/>
      <c r="M31" s="3"/>
      <c r="N31" s="57"/>
      <c r="O31" s="58"/>
    </row>
    <row r="32" spans="2:15" x14ac:dyDescent="0.25">
      <c r="B32" s="13"/>
      <c r="C32" s="12">
        <v>630</v>
      </c>
      <c r="D32" s="38" t="s">
        <v>25</v>
      </c>
      <c r="E32" s="105">
        <f t="shared" si="1"/>
        <v>6.3189476575847198E-2</v>
      </c>
      <c r="F32" s="89">
        <v>130.34093333300001</v>
      </c>
      <c r="G32" s="203"/>
      <c r="H32" s="195"/>
      <c r="I32" s="57"/>
      <c r="M32" s="3"/>
      <c r="N32" s="57"/>
      <c r="O32" s="58"/>
    </row>
    <row r="33" spans="2:15" x14ac:dyDescent="0.25">
      <c r="B33" s="13">
        <v>700</v>
      </c>
      <c r="C33" s="200" t="s">
        <v>26</v>
      </c>
      <c r="D33" s="201"/>
      <c r="E33" s="105">
        <f t="shared" si="1"/>
        <v>7.4417026227759739E-2</v>
      </c>
      <c r="F33" s="89">
        <v>153.5</v>
      </c>
      <c r="G33" s="109" t="s">
        <v>20</v>
      </c>
      <c r="H33" s="195"/>
      <c r="I33" s="57"/>
      <c r="M33" s="3"/>
      <c r="N33" s="57"/>
      <c r="O33" s="58"/>
    </row>
    <row r="34" spans="2:15" ht="15.75" thickBot="1" x14ac:dyDescent="0.3">
      <c r="B34" s="25"/>
      <c r="C34" s="26" t="s">
        <v>27</v>
      </c>
      <c r="D34" s="26"/>
      <c r="E34" s="90">
        <f>SUM(E28:E33)</f>
        <v>5.9101664976327148</v>
      </c>
      <c r="F34" s="91">
        <f>SUM(F28:F33)</f>
        <v>12190.900434667001</v>
      </c>
      <c r="G34" s="95"/>
      <c r="H34" s="27"/>
      <c r="I34" s="57"/>
      <c r="N34" s="57"/>
      <c r="O34" s="58"/>
    </row>
    <row r="35" spans="2:15" ht="17.25" customHeight="1" x14ac:dyDescent="0.25">
      <c r="B35" s="28"/>
      <c r="C35" s="8"/>
      <c r="D35" s="8"/>
      <c r="E35" s="29"/>
      <c r="F35" s="30"/>
      <c r="G35" s="31"/>
      <c r="I35" s="57"/>
    </row>
    <row r="36" spans="2:15" x14ac:dyDescent="0.25">
      <c r="B36" s="196" t="s">
        <v>28</v>
      </c>
      <c r="C36" s="196"/>
      <c r="D36" s="196"/>
      <c r="E36" s="29">
        <f>E34+E25</f>
        <v>15.093174070846743</v>
      </c>
      <c r="F36" s="30">
        <f>F34+F25</f>
        <v>31132.690155935568</v>
      </c>
      <c r="G36" s="31"/>
    </row>
    <row r="37" spans="2:15" x14ac:dyDescent="0.25">
      <c r="B37" s="28" t="s">
        <v>29</v>
      </c>
      <c r="C37" s="106"/>
      <c r="D37" s="32">
        <v>0.22</v>
      </c>
      <c r="E37" s="85">
        <f>E36*D37</f>
        <v>3.3204982955862836</v>
      </c>
      <c r="F37" s="30">
        <f>F36*$D$37</f>
        <v>6849.1918343058251</v>
      </c>
    </row>
    <row r="38" spans="2:15" x14ac:dyDescent="0.25">
      <c r="B38" s="8" t="s">
        <v>30</v>
      </c>
      <c r="C38" s="8"/>
      <c r="D38" s="8"/>
      <c r="E38" s="29">
        <f>E37+E36</f>
        <v>18.413672366433026</v>
      </c>
      <c r="F38" s="30">
        <f>F37+F36</f>
        <v>37981.881990241396</v>
      </c>
      <c r="G38" s="31"/>
    </row>
    <row r="39" spans="2:15" x14ac:dyDescent="0.25">
      <c r="B39" s="8" t="s">
        <v>31</v>
      </c>
      <c r="C39" s="8"/>
      <c r="D39" s="8"/>
      <c r="E39" s="107">
        <v>12</v>
      </c>
      <c r="F39" s="30">
        <f>F36*E39</f>
        <v>373592.28187122685</v>
      </c>
      <c r="G39" s="33"/>
      <c r="H39" s="34"/>
    </row>
    <row r="40" spans="2:15" ht="15.75" thickBot="1" x14ac:dyDescent="0.3">
      <c r="B40" s="8" t="s">
        <v>33</v>
      </c>
      <c r="C40" s="8"/>
      <c r="D40" s="8"/>
      <c r="E40" s="108">
        <v>12</v>
      </c>
      <c r="F40" s="35">
        <f>F38*E40</f>
        <v>455782.58388289675</v>
      </c>
      <c r="G40" s="36"/>
      <c r="H40" s="37"/>
    </row>
    <row r="41" spans="2:15" ht="15.75" x14ac:dyDescent="0.25">
      <c r="B41" s="197"/>
      <c r="C41" s="197"/>
      <c r="D41" s="197"/>
      <c r="E41" s="197"/>
      <c r="F41" s="197"/>
    </row>
    <row r="42" spans="2:15" ht="54" customHeight="1" x14ac:dyDescent="0.25">
      <c r="B42" s="198" t="s">
        <v>34</v>
      </c>
      <c r="C42" s="198"/>
      <c r="D42" s="198"/>
      <c r="E42" s="198"/>
      <c r="F42" s="198"/>
      <c r="G42" s="198"/>
      <c r="H42" s="198"/>
    </row>
    <row r="43" spans="2:15" ht="15.75" x14ac:dyDescent="0.25">
      <c r="B43" s="87"/>
      <c r="C43" s="2"/>
      <c r="D43" s="2"/>
      <c r="E43" s="2"/>
      <c r="F43" s="2"/>
    </row>
    <row r="44" spans="2:15" ht="15.75" x14ac:dyDescent="0.25">
      <c r="B44" s="2"/>
      <c r="C44" s="2"/>
      <c r="D44" s="2"/>
      <c r="E44" s="2"/>
      <c r="F44" s="2"/>
    </row>
    <row r="45" spans="2:15" x14ac:dyDescent="0.25">
      <c r="B45" s="8" t="s">
        <v>35</v>
      </c>
      <c r="C45" s="8"/>
      <c r="D45" s="8"/>
      <c r="E45" s="8" t="s">
        <v>36</v>
      </c>
    </row>
    <row r="47" spans="2:15" x14ac:dyDescent="0.25">
      <c r="B47" s="49" t="s">
        <v>37</v>
      </c>
      <c r="C47" s="49"/>
      <c r="D47" s="49"/>
      <c r="E47" s="49" t="s">
        <v>37</v>
      </c>
      <c r="F47" s="49"/>
    </row>
    <row r="48" spans="2:15" ht="15.75" x14ac:dyDescent="0.25">
      <c r="B48" s="2"/>
      <c r="C48" s="2"/>
      <c r="D48" s="2"/>
      <c r="E48" s="2"/>
      <c r="F48" s="2"/>
    </row>
  </sheetData>
  <mergeCells count="13">
    <mergeCell ref="H28:H33"/>
    <mergeCell ref="B36:D36"/>
    <mergeCell ref="B41:F41"/>
    <mergeCell ref="B42:H42"/>
    <mergeCell ref="A5:H5"/>
    <mergeCell ref="C33:D33"/>
    <mergeCell ref="G30:G32"/>
    <mergeCell ref="C20:D20"/>
    <mergeCell ref="G22:G24"/>
    <mergeCell ref="C28:D28"/>
    <mergeCell ref="C21:D21"/>
    <mergeCell ref="H15:H16"/>
    <mergeCell ref="G14:G21"/>
  </mergeCells>
  <pageMargins left="0.7" right="0.7" top="0.75" bottom="0.75" header="0.3" footer="0.3"/>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topLeftCell="A4" zoomScaleNormal="100" workbookViewId="0">
      <selection activeCell="F17" sqref="F17"/>
    </sheetView>
  </sheetViews>
  <sheetFormatPr defaultColWidth="9.28515625" defaultRowHeight="15" x14ac:dyDescent="0.25"/>
  <cols>
    <col min="1" max="1" width="9.28515625" style="71" customWidth="1"/>
    <col min="2" max="2" width="7.7109375" style="71" customWidth="1"/>
    <col min="3" max="3" width="14.7109375" style="71" customWidth="1"/>
    <col min="4" max="4" width="14.28515625" style="71" customWidth="1"/>
    <col min="5" max="6" width="14.7109375" style="71" customWidth="1"/>
    <col min="7" max="7" width="14.7109375" style="84" customWidth="1"/>
    <col min="8" max="10" width="9.28515625" style="71"/>
    <col min="11" max="11" width="11" style="71" customWidth="1"/>
    <col min="12" max="16384" width="9.28515625" style="71"/>
  </cols>
  <sheetData>
    <row r="1" spans="1:16" x14ac:dyDescent="0.25">
      <c r="A1" s="59"/>
      <c r="B1" s="59"/>
      <c r="C1" s="59"/>
      <c r="D1" s="59"/>
      <c r="E1" s="59"/>
      <c r="F1" s="59"/>
      <c r="G1" s="60"/>
    </row>
    <row r="2" spans="1:16" x14ac:dyDescent="0.25">
      <c r="A2" s="59"/>
      <c r="B2" s="59"/>
      <c r="C2" s="59"/>
      <c r="D2" s="59"/>
      <c r="E2" s="59"/>
      <c r="F2" s="61"/>
      <c r="G2" s="62"/>
    </row>
    <row r="3" spans="1:16" x14ac:dyDescent="0.25">
      <c r="A3" s="131"/>
      <c r="B3" s="131"/>
      <c r="C3" s="131"/>
      <c r="D3" s="131"/>
      <c r="E3" s="131"/>
      <c r="F3" s="61"/>
      <c r="G3" s="62"/>
      <c r="H3" s="139"/>
      <c r="I3" s="139"/>
      <c r="J3" s="139"/>
      <c r="K3" s="150" t="s">
        <v>1</v>
      </c>
      <c r="L3" s="150" t="s">
        <v>38</v>
      </c>
      <c r="M3" s="151"/>
      <c r="N3" s="139"/>
      <c r="O3" s="139"/>
    </row>
    <row r="4" spans="1:16" ht="18.75" x14ac:dyDescent="0.3">
      <c r="A4" s="131"/>
      <c r="B4" s="152" t="s">
        <v>39</v>
      </c>
      <c r="C4" s="131"/>
      <c r="D4" s="131"/>
      <c r="E4" s="61"/>
      <c r="F4" s="153" t="str">
        <f>'Lisa 3'!D8</f>
        <v>Tatari tn 39, Tallinn</v>
      </c>
      <c r="G4" s="131"/>
      <c r="H4" s="139"/>
      <c r="I4" s="139"/>
      <c r="J4" s="139"/>
      <c r="K4" s="154" t="s">
        <v>40</v>
      </c>
      <c r="L4" s="179">
        <v>2062.6999999999998</v>
      </c>
      <c r="M4" s="156">
        <f>L4/$L$9</f>
        <v>0.97795372653138635</v>
      </c>
      <c r="N4" s="157"/>
      <c r="O4" s="158"/>
    </row>
    <row r="5" spans="1:16" x14ac:dyDescent="0.25">
      <c r="A5" s="131"/>
      <c r="B5" s="131"/>
      <c r="C5" s="131"/>
      <c r="D5" s="131"/>
      <c r="E5" s="131"/>
      <c r="F5" s="132"/>
      <c r="G5" s="131"/>
      <c r="H5" s="139"/>
      <c r="I5" s="139"/>
      <c r="J5" s="139"/>
      <c r="K5" s="154" t="s">
        <v>41</v>
      </c>
      <c r="L5" s="155"/>
      <c r="M5" s="156">
        <f>L5/$L$9</f>
        <v>0</v>
      </c>
      <c r="N5" s="159"/>
      <c r="O5" s="158"/>
    </row>
    <row r="6" spans="1:16" x14ac:dyDescent="0.25">
      <c r="A6" s="131"/>
      <c r="B6" s="133" t="s">
        <v>42</v>
      </c>
      <c r="C6" s="134"/>
      <c r="D6" s="135"/>
      <c r="E6" s="136">
        <v>44835</v>
      </c>
      <c r="F6" s="137"/>
      <c r="G6" s="131"/>
      <c r="H6" s="139"/>
      <c r="I6" s="139"/>
      <c r="J6" s="139"/>
      <c r="K6" s="154" t="s">
        <v>43</v>
      </c>
      <c r="L6" s="155"/>
      <c r="M6" s="156">
        <f>L6/$L$9</f>
        <v>0</v>
      </c>
      <c r="N6" s="160"/>
      <c r="O6" s="160"/>
    </row>
    <row r="7" spans="1:16" x14ac:dyDescent="0.25">
      <c r="A7" s="131"/>
      <c r="B7" s="138" t="s">
        <v>44</v>
      </c>
      <c r="C7" s="61"/>
      <c r="D7" s="139"/>
      <c r="E7" s="140">
        <v>120</v>
      </c>
      <c r="F7" s="141" t="s">
        <v>32</v>
      </c>
      <c r="G7" s="131"/>
      <c r="H7" s="139"/>
      <c r="I7" s="139"/>
      <c r="J7" s="139"/>
      <c r="K7" s="154" t="s">
        <v>45</v>
      </c>
      <c r="L7" s="155"/>
      <c r="M7" s="156">
        <f>L7/$L$9</f>
        <v>0</v>
      </c>
      <c r="N7" s="161"/>
      <c r="O7" s="161"/>
    </row>
    <row r="8" spans="1:16" x14ac:dyDescent="0.25">
      <c r="A8" s="131"/>
      <c r="B8" s="138" t="s">
        <v>46</v>
      </c>
      <c r="C8" s="61"/>
      <c r="D8" s="142">
        <f>E6-1</f>
        <v>44834</v>
      </c>
      <c r="E8" s="162">
        <v>446961.12999999896</v>
      </c>
      <c r="F8" s="141" t="s">
        <v>47</v>
      </c>
      <c r="G8" s="131"/>
      <c r="H8" s="139"/>
      <c r="I8" s="139"/>
      <c r="J8" s="139"/>
      <c r="K8" s="154" t="s">
        <v>48</v>
      </c>
      <c r="L8" s="155"/>
      <c r="M8" s="156">
        <f>L8/$L$9</f>
        <v>0</v>
      </c>
      <c r="N8" s="161"/>
      <c r="O8" s="161"/>
    </row>
    <row r="9" spans="1:16" x14ac:dyDescent="0.25">
      <c r="A9" s="131"/>
      <c r="B9" s="138" t="s">
        <v>46</v>
      </c>
      <c r="C9" s="61"/>
      <c r="D9" s="142">
        <f>EDATE(D8,E7)</f>
        <v>48487</v>
      </c>
      <c r="E9" s="162">
        <v>27111.32</v>
      </c>
      <c r="F9" s="141" t="s">
        <v>47</v>
      </c>
      <c r="G9" s="131"/>
      <c r="H9" s="139"/>
      <c r="I9" s="139"/>
      <c r="J9" s="139"/>
      <c r="K9" s="163" t="s">
        <v>49</v>
      </c>
      <c r="L9" s="179">
        <v>2109.1999999999998</v>
      </c>
      <c r="M9" s="163"/>
      <c r="N9" s="161"/>
      <c r="O9" s="161"/>
    </row>
    <row r="10" spans="1:16" x14ac:dyDescent="0.25">
      <c r="A10" s="131"/>
      <c r="B10" s="138" t="s">
        <v>50</v>
      </c>
      <c r="C10" s="61"/>
      <c r="D10" s="139"/>
      <c r="E10" s="164">
        <f>M4</f>
        <v>0.97795372653138635</v>
      </c>
      <c r="F10" s="141"/>
      <c r="G10" s="131"/>
      <c r="H10" s="139"/>
      <c r="I10" s="139"/>
      <c r="J10" s="139"/>
      <c r="K10" s="139"/>
      <c r="L10" s="139"/>
      <c r="M10" s="165"/>
      <c r="N10" s="165"/>
      <c r="O10" s="165"/>
    </row>
    <row r="11" spans="1:16" x14ac:dyDescent="0.25">
      <c r="A11" s="131"/>
      <c r="B11" s="138" t="s">
        <v>51</v>
      </c>
      <c r="C11" s="61"/>
      <c r="D11" s="139"/>
      <c r="E11" s="143">
        <f>ROUND(E8*E10,2)</f>
        <v>437107.3</v>
      </c>
      <c r="F11" s="141" t="s">
        <v>47</v>
      </c>
      <c r="G11" s="131"/>
      <c r="H11" s="139"/>
      <c r="I11" s="139"/>
      <c r="J11" s="139"/>
      <c r="K11" s="139"/>
      <c r="L11" s="139"/>
      <c r="M11" s="165"/>
      <c r="N11" s="165"/>
      <c r="O11" s="165"/>
    </row>
    <row r="12" spans="1:16" x14ac:dyDescent="0.25">
      <c r="A12" s="131"/>
      <c r="B12" s="138" t="s">
        <v>52</v>
      </c>
      <c r="C12" s="61"/>
      <c r="D12" s="139"/>
      <c r="E12" s="143">
        <f>ROUND(E9*E10,2)</f>
        <v>26513.62</v>
      </c>
      <c r="F12" s="141" t="s">
        <v>47</v>
      </c>
      <c r="G12" s="131"/>
      <c r="H12" s="139"/>
      <c r="I12" s="139"/>
      <c r="J12" s="139"/>
      <c r="K12" s="166"/>
      <c r="L12" s="166"/>
      <c r="M12" s="161"/>
      <c r="N12" s="161"/>
      <c r="O12" s="161"/>
      <c r="P12" s="81"/>
    </row>
    <row r="13" spans="1:16" x14ac:dyDescent="0.25">
      <c r="A13" s="131"/>
      <c r="B13" s="145" t="s">
        <v>53</v>
      </c>
      <c r="C13" s="146"/>
      <c r="D13" s="147"/>
      <c r="E13" s="170">
        <v>3.3000000000000002E-2</v>
      </c>
      <c r="F13" s="148"/>
      <c r="G13" s="131"/>
      <c r="H13" s="139"/>
      <c r="I13" s="139"/>
      <c r="J13" s="139"/>
      <c r="K13" s="166"/>
      <c r="L13" s="166"/>
      <c r="M13" s="161"/>
      <c r="N13" s="161"/>
      <c r="O13" s="161"/>
      <c r="P13" s="81"/>
    </row>
    <row r="14" spans="1:16" x14ac:dyDescent="0.25">
      <c r="A14" s="131"/>
      <c r="B14" s="140"/>
      <c r="C14" s="61"/>
      <c r="D14" s="139"/>
      <c r="E14" s="149"/>
      <c r="F14" s="140"/>
      <c r="G14" s="131"/>
      <c r="H14" s="139"/>
      <c r="I14" s="139"/>
      <c r="J14" s="139"/>
      <c r="K14" s="166"/>
      <c r="L14" s="166"/>
      <c r="M14" s="161"/>
      <c r="N14" s="161"/>
      <c r="O14" s="161"/>
      <c r="P14" s="81"/>
    </row>
    <row r="15" spans="1:16" x14ac:dyDescent="0.25">
      <c r="A15" s="139"/>
      <c r="B15" s="139"/>
      <c r="C15" s="139"/>
      <c r="D15" s="139"/>
      <c r="E15" s="139"/>
      <c r="F15" s="139"/>
      <c r="G15" s="139"/>
      <c r="H15" s="139"/>
      <c r="I15" s="139"/>
      <c r="J15" s="139"/>
      <c r="K15" s="166"/>
      <c r="L15" s="166"/>
      <c r="M15" s="161"/>
      <c r="N15" s="161"/>
      <c r="O15" s="161"/>
      <c r="P15" s="81"/>
    </row>
    <row r="16" spans="1:16" ht="15.75" thickBot="1" x14ac:dyDescent="0.3">
      <c r="A16" s="167" t="s">
        <v>54</v>
      </c>
      <c r="B16" s="167" t="s">
        <v>55</v>
      </c>
      <c r="C16" s="167" t="s">
        <v>56</v>
      </c>
      <c r="D16" s="167" t="s">
        <v>57</v>
      </c>
      <c r="E16" s="167" t="s">
        <v>58</v>
      </c>
      <c r="F16" s="167" t="s">
        <v>59</v>
      </c>
      <c r="G16" s="167" t="s">
        <v>60</v>
      </c>
      <c r="H16" s="139"/>
      <c r="I16" s="139"/>
      <c r="J16" s="139"/>
      <c r="K16" s="166"/>
      <c r="L16" s="166"/>
      <c r="M16" s="161"/>
      <c r="N16" s="161"/>
      <c r="O16" s="161"/>
      <c r="P16" s="81"/>
    </row>
    <row r="17" spans="1:16" x14ac:dyDescent="0.25">
      <c r="A17" s="168">
        <f>IF(B17="","",E6)</f>
        <v>44835</v>
      </c>
      <c r="B17" s="61">
        <f>IF(E7&gt;0,1,"")</f>
        <v>1</v>
      </c>
      <c r="C17" s="132">
        <f>IF(B17="","",E11)</f>
        <v>437107.3</v>
      </c>
      <c r="D17" s="110">
        <f>IF(B17="","",IPMT($E$13/12,B17,$E$7,-$E$11,$E$12,0))</f>
        <v>1202.045075</v>
      </c>
      <c r="E17" s="110">
        <f>IF(B17="","",PPMT($E$13/12,B17,$E$7,-$E$11,$E$12,0))</f>
        <v>2892.7028043519354</v>
      </c>
      <c r="F17" s="110">
        <f>IF(B17="","",SUM(D17:E17))</f>
        <v>4094.7478793519354</v>
      </c>
      <c r="G17" s="132">
        <f>IF(B17="","",SUM(C17)-SUM(E17))</f>
        <v>434214.59719564806</v>
      </c>
      <c r="H17" s="139"/>
      <c r="I17" s="139"/>
      <c r="J17" s="139"/>
      <c r="K17" s="166"/>
      <c r="L17" s="166"/>
      <c r="M17" s="161"/>
      <c r="N17" s="161"/>
      <c r="O17" s="161"/>
      <c r="P17" s="81"/>
    </row>
    <row r="18" spans="1:16" x14ac:dyDescent="0.25">
      <c r="A18" s="168">
        <f>IF(B18="","",EDATE(A17,1))</f>
        <v>44866</v>
      </c>
      <c r="B18" s="61">
        <f>IF(B17="","",IF(SUM(B17)+1&lt;=$E$7,SUM(B17)+1,""))</f>
        <v>2</v>
      </c>
      <c r="C18" s="132">
        <f>IF(B18="","",G17)</f>
        <v>434214.59719564806</v>
      </c>
      <c r="D18" s="110">
        <f t="shared" ref="D18:D19" si="0">IF(B18="","",IPMT($E$13/12,B18,$E$7,-$E$11,$E$12,0))</f>
        <v>1194.090142288032</v>
      </c>
      <c r="E18" s="110">
        <f t="shared" ref="E18:E19" si="1">IF(B18="","",PPMT($E$13/12,B18,$E$7,-$E$11,$E$12,0))</f>
        <v>2900.6577370639034</v>
      </c>
      <c r="F18" s="110">
        <f t="shared" ref="F18:F19" si="2">IF(B18="","",SUM(D18:E18))</f>
        <v>4094.7478793519354</v>
      </c>
      <c r="G18" s="132">
        <f t="shared" ref="G18:G19" si="3">IF(B18="","",SUM(C18)-SUM(E18))</f>
        <v>431313.93945858418</v>
      </c>
      <c r="H18" s="139"/>
      <c r="I18" s="139"/>
      <c r="J18" s="139"/>
      <c r="K18" s="166"/>
      <c r="L18" s="166"/>
      <c r="M18" s="161"/>
      <c r="N18" s="161"/>
      <c r="O18" s="161"/>
      <c r="P18" s="81"/>
    </row>
    <row r="19" spans="1:16" x14ac:dyDescent="0.25">
      <c r="A19" s="168">
        <f t="shared" ref="A19" si="4">IF(B19="","",EDATE(A18,1))</f>
        <v>44896</v>
      </c>
      <c r="B19" s="61">
        <f t="shared" ref="B19" si="5">IF(B18="","",IF(SUM(B18)+1&lt;=$E$7,SUM(B18)+1,""))</f>
        <v>3</v>
      </c>
      <c r="C19" s="132">
        <f t="shared" ref="C19" si="6">IF(B19="","",G18)</f>
        <v>431313.93945858418</v>
      </c>
      <c r="D19" s="110">
        <f t="shared" si="0"/>
        <v>1186.1133335111062</v>
      </c>
      <c r="E19" s="110">
        <f t="shared" si="1"/>
        <v>2908.6345458408291</v>
      </c>
      <c r="F19" s="110">
        <f t="shared" si="2"/>
        <v>4094.7478793519354</v>
      </c>
      <c r="G19" s="132">
        <f t="shared" si="3"/>
        <v>428405.30491274333</v>
      </c>
      <c r="H19" s="139"/>
      <c r="I19" s="139"/>
      <c r="J19" s="139"/>
      <c r="K19" s="166"/>
      <c r="L19" s="166"/>
      <c r="M19" s="161"/>
      <c r="N19" s="161"/>
      <c r="O19" s="161"/>
      <c r="P19" s="81"/>
    </row>
    <row r="20" spans="1:16" x14ac:dyDescent="0.25">
      <c r="A20" s="168">
        <f t="shared" ref="A20:A83" si="7">IF(B20="","",EDATE(A19,1))</f>
        <v>44927</v>
      </c>
      <c r="B20" s="61">
        <f t="shared" ref="B20:B83" si="8">IF(B19="","",IF(SUM(B19)+1&lt;=$E$7,SUM(B19)+1,""))</f>
        <v>4</v>
      </c>
      <c r="C20" s="132">
        <f t="shared" ref="C20:C83" si="9">IF(B20="","",G19)</f>
        <v>428405.30491274333</v>
      </c>
      <c r="D20" s="110">
        <f t="shared" ref="D20:D83" si="10">IF(B20="","",IPMT($E$13/12,B20,$E$7,-$E$11,$E$12,0))</f>
        <v>1178.1145885100443</v>
      </c>
      <c r="E20" s="110">
        <f t="shared" ref="E20:E83" si="11">IF(B20="","",PPMT($E$13/12,B20,$E$7,-$E$11,$E$12,0))</f>
        <v>2916.6332908418913</v>
      </c>
      <c r="F20" s="110">
        <f t="shared" ref="F20:F83" si="12">IF(B20="","",SUM(D20:E20))</f>
        <v>4094.7478793519358</v>
      </c>
      <c r="G20" s="132">
        <f t="shared" ref="G20:G83" si="13">IF(B20="","",SUM(C20)-SUM(E20))</f>
        <v>425488.67162190145</v>
      </c>
      <c r="H20" s="139"/>
      <c r="I20" s="139"/>
      <c r="J20" s="139"/>
      <c r="K20" s="166"/>
      <c r="L20" s="166"/>
      <c r="M20" s="161"/>
      <c r="N20" s="161"/>
      <c r="O20" s="161"/>
      <c r="P20" s="81"/>
    </row>
    <row r="21" spans="1:16" x14ac:dyDescent="0.25">
      <c r="A21" s="168">
        <f t="shared" si="7"/>
        <v>44958</v>
      </c>
      <c r="B21" s="61">
        <f t="shared" si="8"/>
        <v>5</v>
      </c>
      <c r="C21" s="132">
        <f t="shared" si="9"/>
        <v>425488.67162190145</v>
      </c>
      <c r="D21" s="110">
        <f t="shared" si="10"/>
        <v>1170.0938469602288</v>
      </c>
      <c r="E21" s="110">
        <f t="shared" si="11"/>
        <v>2924.6540323917066</v>
      </c>
      <c r="F21" s="110">
        <f t="shared" si="12"/>
        <v>4094.7478793519354</v>
      </c>
      <c r="G21" s="132">
        <f t="shared" si="13"/>
        <v>422564.01758950972</v>
      </c>
      <c r="H21" s="139"/>
      <c r="I21" s="139"/>
      <c r="J21" s="139"/>
      <c r="K21" s="166"/>
      <c r="L21" s="166"/>
      <c r="M21" s="161"/>
      <c r="N21" s="161"/>
      <c r="O21" s="161"/>
      <c r="P21" s="81"/>
    </row>
    <row r="22" spans="1:16" x14ac:dyDescent="0.25">
      <c r="A22" s="76">
        <f t="shared" si="7"/>
        <v>44986</v>
      </c>
      <c r="B22" s="77">
        <f t="shared" si="8"/>
        <v>6</v>
      </c>
      <c r="C22" s="65">
        <f t="shared" si="9"/>
        <v>422564.01758950972</v>
      </c>
      <c r="D22" s="78">
        <f t="shared" si="10"/>
        <v>1162.0510483711519</v>
      </c>
      <c r="E22" s="78">
        <f t="shared" si="11"/>
        <v>2932.6968309807839</v>
      </c>
      <c r="F22" s="78">
        <f t="shared" si="12"/>
        <v>4094.7478793519358</v>
      </c>
      <c r="G22" s="65">
        <f t="shared" si="13"/>
        <v>419631.32075852895</v>
      </c>
      <c r="K22" s="79"/>
      <c r="L22" s="79"/>
      <c r="M22" s="80"/>
      <c r="N22" s="80"/>
      <c r="O22" s="80"/>
      <c r="P22" s="81"/>
    </row>
    <row r="23" spans="1:16" x14ac:dyDescent="0.25">
      <c r="A23" s="76">
        <f t="shared" si="7"/>
        <v>45017</v>
      </c>
      <c r="B23" s="77">
        <f t="shared" si="8"/>
        <v>7</v>
      </c>
      <c r="C23" s="65">
        <f t="shared" si="9"/>
        <v>419631.32075852895</v>
      </c>
      <c r="D23" s="78">
        <f t="shared" si="10"/>
        <v>1153.9861320859548</v>
      </c>
      <c r="E23" s="78">
        <f t="shared" si="11"/>
        <v>2940.7617472659808</v>
      </c>
      <c r="F23" s="78">
        <f t="shared" si="12"/>
        <v>4094.7478793519358</v>
      </c>
      <c r="G23" s="65">
        <f t="shared" si="13"/>
        <v>416690.55901126296</v>
      </c>
      <c r="K23" s="79"/>
      <c r="L23" s="79"/>
      <c r="M23" s="80"/>
      <c r="N23" s="80"/>
      <c r="O23" s="80"/>
      <c r="P23" s="81"/>
    </row>
    <row r="24" spans="1:16" x14ac:dyDescent="0.25">
      <c r="A24" s="76">
        <f t="shared" si="7"/>
        <v>45047</v>
      </c>
      <c r="B24" s="77">
        <f t="shared" si="8"/>
        <v>8</v>
      </c>
      <c r="C24" s="65">
        <f t="shared" si="9"/>
        <v>416690.55901126296</v>
      </c>
      <c r="D24" s="78">
        <f t="shared" si="10"/>
        <v>1145.8990372809731</v>
      </c>
      <c r="E24" s="78">
        <f t="shared" si="11"/>
        <v>2948.8488420709623</v>
      </c>
      <c r="F24" s="78">
        <f t="shared" si="12"/>
        <v>4094.7478793519354</v>
      </c>
      <c r="G24" s="65">
        <f t="shared" si="13"/>
        <v>413741.710169192</v>
      </c>
      <c r="K24" s="79"/>
      <c r="L24" s="79"/>
      <c r="M24" s="80"/>
      <c r="N24" s="80"/>
      <c r="O24" s="80"/>
      <c r="P24" s="81"/>
    </row>
    <row r="25" spans="1:16" x14ac:dyDescent="0.25">
      <c r="A25" s="76">
        <f t="shared" si="7"/>
        <v>45078</v>
      </c>
      <c r="B25" s="77">
        <f t="shared" si="8"/>
        <v>9</v>
      </c>
      <c r="C25" s="65">
        <f t="shared" si="9"/>
        <v>413741.710169192</v>
      </c>
      <c r="D25" s="78">
        <f t="shared" si="10"/>
        <v>1137.7897029652781</v>
      </c>
      <c r="E25" s="78">
        <f t="shared" si="11"/>
        <v>2956.9581763866577</v>
      </c>
      <c r="F25" s="78">
        <f t="shared" si="12"/>
        <v>4094.7478793519358</v>
      </c>
      <c r="G25" s="65">
        <f t="shared" si="13"/>
        <v>410784.75199280534</v>
      </c>
      <c r="K25" s="79"/>
      <c r="L25" s="79"/>
      <c r="M25" s="80"/>
      <c r="N25" s="80"/>
      <c r="O25" s="80"/>
      <c r="P25" s="81"/>
    </row>
    <row r="26" spans="1:16" x14ac:dyDescent="0.25">
      <c r="A26" s="76">
        <f t="shared" si="7"/>
        <v>45108</v>
      </c>
      <c r="B26" s="77">
        <f t="shared" si="8"/>
        <v>10</v>
      </c>
      <c r="C26" s="65">
        <f t="shared" si="9"/>
        <v>410784.75199280534</v>
      </c>
      <c r="D26" s="78">
        <f t="shared" si="10"/>
        <v>1129.6580679802148</v>
      </c>
      <c r="E26" s="78">
        <f t="shared" si="11"/>
        <v>2965.0898113717208</v>
      </c>
      <c r="F26" s="78">
        <f t="shared" si="12"/>
        <v>4094.7478793519358</v>
      </c>
      <c r="G26" s="65">
        <f t="shared" si="13"/>
        <v>407819.66218143364</v>
      </c>
      <c r="K26" s="79"/>
      <c r="L26" s="79"/>
      <c r="M26" s="80"/>
      <c r="N26" s="80"/>
      <c r="O26" s="80"/>
      <c r="P26" s="81"/>
    </row>
    <row r="27" spans="1:16" x14ac:dyDescent="0.25">
      <c r="A27" s="76">
        <f t="shared" si="7"/>
        <v>45139</v>
      </c>
      <c r="B27" s="77">
        <f t="shared" si="8"/>
        <v>11</v>
      </c>
      <c r="C27" s="65">
        <f t="shared" si="9"/>
        <v>407819.66218143364</v>
      </c>
      <c r="D27" s="78">
        <f t="shared" si="10"/>
        <v>1121.5040709989426</v>
      </c>
      <c r="E27" s="78">
        <f t="shared" si="11"/>
        <v>2973.2438083529937</v>
      </c>
      <c r="F27" s="78">
        <f t="shared" si="12"/>
        <v>4094.7478793519363</v>
      </c>
      <c r="G27" s="65">
        <f t="shared" si="13"/>
        <v>404846.41837308067</v>
      </c>
    </row>
    <row r="28" spans="1:16" x14ac:dyDescent="0.25">
      <c r="A28" s="76">
        <f t="shared" si="7"/>
        <v>45170</v>
      </c>
      <c r="B28" s="77">
        <f t="shared" si="8"/>
        <v>12</v>
      </c>
      <c r="C28" s="65">
        <f t="shared" si="9"/>
        <v>404846.41837308067</v>
      </c>
      <c r="D28" s="78">
        <f t="shared" si="10"/>
        <v>1113.3276505259716</v>
      </c>
      <c r="E28" s="78">
        <f t="shared" si="11"/>
        <v>2981.4202288259639</v>
      </c>
      <c r="F28" s="78">
        <f t="shared" si="12"/>
        <v>4094.7478793519358</v>
      </c>
      <c r="G28" s="65">
        <f t="shared" si="13"/>
        <v>401864.99814425473</v>
      </c>
    </row>
    <row r="29" spans="1:16" x14ac:dyDescent="0.25">
      <c r="A29" s="76">
        <f t="shared" si="7"/>
        <v>45200</v>
      </c>
      <c r="B29" s="77">
        <f t="shared" si="8"/>
        <v>13</v>
      </c>
      <c r="C29" s="65">
        <f t="shared" si="9"/>
        <v>401864.99814425473</v>
      </c>
      <c r="D29" s="78">
        <f t="shared" si="10"/>
        <v>1105.1287448967005</v>
      </c>
      <c r="E29" s="78">
        <f t="shared" si="11"/>
        <v>2989.6191344552349</v>
      </c>
      <c r="F29" s="78">
        <f t="shared" si="12"/>
        <v>4094.7478793519354</v>
      </c>
      <c r="G29" s="65">
        <f t="shared" si="13"/>
        <v>398875.37900979951</v>
      </c>
    </row>
    <row r="30" spans="1:16" x14ac:dyDescent="0.25">
      <c r="A30" s="76">
        <f t="shared" si="7"/>
        <v>45231</v>
      </c>
      <c r="B30" s="77">
        <f t="shared" si="8"/>
        <v>14</v>
      </c>
      <c r="C30" s="65">
        <f t="shared" si="9"/>
        <v>398875.37900979951</v>
      </c>
      <c r="D30" s="78">
        <f t="shared" si="10"/>
        <v>1096.9072922769483</v>
      </c>
      <c r="E30" s="78">
        <f t="shared" si="11"/>
        <v>2997.8405870749871</v>
      </c>
      <c r="F30" s="78">
        <f t="shared" si="12"/>
        <v>4094.7478793519354</v>
      </c>
      <c r="G30" s="65">
        <f t="shared" si="13"/>
        <v>395877.53842272452</v>
      </c>
    </row>
    <row r="31" spans="1:16" x14ac:dyDescent="0.25">
      <c r="A31" s="76">
        <f t="shared" si="7"/>
        <v>45261</v>
      </c>
      <c r="B31" s="77">
        <f t="shared" si="8"/>
        <v>15</v>
      </c>
      <c r="C31" s="65">
        <f t="shared" si="9"/>
        <v>395877.53842272452</v>
      </c>
      <c r="D31" s="78">
        <f t="shared" si="10"/>
        <v>1088.663230662492</v>
      </c>
      <c r="E31" s="78">
        <f t="shared" si="11"/>
        <v>3006.0846486894434</v>
      </c>
      <c r="F31" s="78">
        <f t="shared" si="12"/>
        <v>4094.7478793519354</v>
      </c>
      <c r="G31" s="65">
        <f t="shared" si="13"/>
        <v>392871.45377403509</v>
      </c>
    </row>
    <row r="32" spans="1:16" x14ac:dyDescent="0.25">
      <c r="A32" s="76">
        <f t="shared" si="7"/>
        <v>45292</v>
      </c>
      <c r="B32" s="77">
        <f t="shared" si="8"/>
        <v>16</v>
      </c>
      <c r="C32" s="65">
        <f t="shared" si="9"/>
        <v>392871.45377403509</v>
      </c>
      <c r="D32" s="78">
        <f t="shared" si="10"/>
        <v>1080.3964978785962</v>
      </c>
      <c r="E32" s="78">
        <f t="shared" si="11"/>
        <v>3014.3513814733387</v>
      </c>
      <c r="F32" s="78">
        <f t="shared" si="12"/>
        <v>4094.7478793519349</v>
      </c>
      <c r="G32" s="65">
        <f t="shared" si="13"/>
        <v>389857.10239256173</v>
      </c>
    </row>
    <row r="33" spans="1:7" x14ac:dyDescent="0.25">
      <c r="A33" s="76">
        <f t="shared" si="7"/>
        <v>45323</v>
      </c>
      <c r="B33" s="77">
        <f t="shared" si="8"/>
        <v>17</v>
      </c>
      <c r="C33" s="65">
        <f t="shared" si="9"/>
        <v>389857.10239256173</v>
      </c>
      <c r="D33" s="78">
        <f t="shared" si="10"/>
        <v>1072.1070315795441</v>
      </c>
      <c r="E33" s="78">
        <f t="shared" si="11"/>
        <v>3022.6408477723908</v>
      </c>
      <c r="F33" s="78">
        <f t="shared" si="12"/>
        <v>4094.7478793519349</v>
      </c>
      <c r="G33" s="65">
        <f t="shared" si="13"/>
        <v>386834.46154478932</v>
      </c>
    </row>
    <row r="34" spans="1:7" x14ac:dyDescent="0.25">
      <c r="A34" s="76">
        <f t="shared" si="7"/>
        <v>45352</v>
      </c>
      <c r="B34" s="77">
        <f t="shared" si="8"/>
        <v>18</v>
      </c>
      <c r="C34" s="65">
        <f t="shared" si="9"/>
        <v>386834.46154478932</v>
      </c>
      <c r="D34" s="78">
        <f t="shared" si="10"/>
        <v>1063.7947692481705</v>
      </c>
      <c r="E34" s="78">
        <f t="shared" si="11"/>
        <v>3030.9531101037651</v>
      </c>
      <c r="F34" s="78">
        <f t="shared" si="12"/>
        <v>4094.7478793519358</v>
      </c>
      <c r="G34" s="65">
        <f t="shared" si="13"/>
        <v>383803.50843468553</v>
      </c>
    </row>
    <row r="35" spans="1:7" x14ac:dyDescent="0.25">
      <c r="A35" s="76">
        <f t="shared" si="7"/>
        <v>45383</v>
      </c>
      <c r="B35" s="77">
        <f t="shared" si="8"/>
        <v>19</v>
      </c>
      <c r="C35" s="65">
        <f t="shared" si="9"/>
        <v>383803.50843468553</v>
      </c>
      <c r="D35" s="78">
        <f t="shared" si="10"/>
        <v>1055.4596481953849</v>
      </c>
      <c r="E35" s="78">
        <f t="shared" si="11"/>
        <v>3039.2882311565504</v>
      </c>
      <c r="F35" s="78">
        <f t="shared" si="12"/>
        <v>4094.7478793519354</v>
      </c>
      <c r="G35" s="65">
        <f t="shared" si="13"/>
        <v>380764.220203529</v>
      </c>
    </row>
    <row r="36" spans="1:7" x14ac:dyDescent="0.25">
      <c r="A36" s="76">
        <f t="shared" si="7"/>
        <v>45413</v>
      </c>
      <c r="B36" s="77">
        <f t="shared" si="8"/>
        <v>20</v>
      </c>
      <c r="C36" s="65">
        <f t="shared" si="9"/>
        <v>380764.220203529</v>
      </c>
      <c r="D36" s="78">
        <f t="shared" si="10"/>
        <v>1047.1016055597045</v>
      </c>
      <c r="E36" s="78">
        <f t="shared" si="11"/>
        <v>3047.6462737922311</v>
      </c>
      <c r="F36" s="78">
        <f t="shared" si="12"/>
        <v>4094.7478793519358</v>
      </c>
      <c r="G36" s="65">
        <f t="shared" si="13"/>
        <v>377716.57392973674</v>
      </c>
    </row>
    <row r="37" spans="1:7" x14ac:dyDescent="0.25">
      <c r="A37" s="76">
        <f t="shared" si="7"/>
        <v>45444</v>
      </c>
      <c r="B37" s="77">
        <f t="shared" si="8"/>
        <v>21</v>
      </c>
      <c r="C37" s="65">
        <f t="shared" si="9"/>
        <v>377716.57392973674</v>
      </c>
      <c r="D37" s="78">
        <f t="shared" si="10"/>
        <v>1038.7205783067759</v>
      </c>
      <c r="E37" s="78">
        <f t="shared" si="11"/>
        <v>3056.0273010451592</v>
      </c>
      <c r="F37" s="78">
        <f t="shared" si="12"/>
        <v>4094.7478793519349</v>
      </c>
      <c r="G37" s="65">
        <f t="shared" si="13"/>
        <v>374660.54662869161</v>
      </c>
    </row>
    <row r="38" spans="1:7" x14ac:dyDescent="0.25">
      <c r="A38" s="76">
        <f t="shared" si="7"/>
        <v>45474</v>
      </c>
      <c r="B38" s="77">
        <f t="shared" si="8"/>
        <v>22</v>
      </c>
      <c r="C38" s="65">
        <f t="shared" si="9"/>
        <v>374660.54662869161</v>
      </c>
      <c r="D38" s="78">
        <f t="shared" si="10"/>
        <v>1030.3165032289016</v>
      </c>
      <c r="E38" s="78">
        <f t="shared" si="11"/>
        <v>3064.4313761230333</v>
      </c>
      <c r="F38" s="78">
        <f t="shared" si="12"/>
        <v>4094.7478793519349</v>
      </c>
      <c r="G38" s="65">
        <f t="shared" si="13"/>
        <v>371596.11525256856</v>
      </c>
    </row>
    <row r="39" spans="1:7" x14ac:dyDescent="0.25">
      <c r="A39" s="76">
        <f t="shared" si="7"/>
        <v>45505</v>
      </c>
      <c r="B39" s="77">
        <f t="shared" si="8"/>
        <v>23</v>
      </c>
      <c r="C39" s="65">
        <f t="shared" si="9"/>
        <v>371596.11525256856</v>
      </c>
      <c r="D39" s="78">
        <f t="shared" si="10"/>
        <v>1021.8893169445635</v>
      </c>
      <c r="E39" s="78">
        <f t="shared" si="11"/>
        <v>3072.8585624073721</v>
      </c>
      <c r="F39" s="78">
        <f t="shared" si="12"/>
        <v>4094.7478793519358</v>
      </c>
      <c r="G39" s="65">
        <f t="shared" si="13"/>
        <v>368523.25669016119</v>
      </c>
    </row>
    <row r="40" spans="1:7" x14ac:dyDescent="0.25">
      <c r="A40" s="76">
        <f t="shared" si="7"/>
        <v>45536</v>
      </c>
      <c r="B40" s="77">
        <f t="shared" si="8"/>
        <v>24</v>
      </c>
      <c r="C40" s="65">
        <f t="shared" si="9"/>
        <v>368523.25669016119</v>
      </c>
      <c r="D40" s="78">
        <f t="shared" si="10"/>
        <v>1013.4389558979431</v>
      </c>
      <c r="E40" s="78">
        <f t="shared" si="11"/>
        <v>3081.3089234539921</v>
      </c>
      <c r="F40" s="78">
        <f t="shared" si="12"/>
        <v>4094.7478793519349</v>
      </c>
      <c r="G40" s="65">
        <f t="shared" si="13"/>
        <v>365441.94776670722</v>
      </c>
    </row>
    <row r="41" spans="1:7" x14ac:dyDescent="0.25">
      <c r="A41" s="76">
        <f t="shared" si="7"/>
        <v>45566</v>
      </c>
      <c r="B41" s="77">
        <f t="shared" si="8"/>
        <v>25</v>
      </c>
      <c r="C41" s="65">
        <f t="shared" si="9"/>
        <v>365441.94776670722</v>
      </c>
      <c r="D41" s="78">
        <f t="shared" si="10"/>
        <v>1004.9653563584445</v>
      </c>
      <c r="E41" s="78">
        <f t="shared" si="11"/>
        <v>3089.7825229934906</v>
      </c>
      <c r="F41" s="78">
        <f t="shared" si="12"/>
        <v>4094.7478793519349</v>
      </c>
      <c r="G41" s="65">
        <f t="shared" si="13"/>
        <v>362352.16524371371</v>
      </c>
    </row>
    <row r="42" spans="1:7" x14ac:dyDescent="0.25">
      <c r="A42" s="76">
        <f t="shared" si="7"/>
        <v>45597</v>
      </c>
      <c r="B42" s="77">
        <f t="shared" si="8"/>
        <v>26</v>
      </c>
      <c r="C42" s="65">
        <f t="shared" si="9"/>
        <v>362352.16524371371</v>
      </c>
      <c r="D42" s="78">
        <f t="shared" si="10"/>
        <v>996.46845442021265</v>
      </c>
      <c r="E42" s="78">
        <f t="shared" si="11"/>
        <v>3098.279424931723</v>
      </c>
      <c r="F42" s="78">
        <f t="shared" si="12"/>
        <v>4094.7478793519358</v>
      </c>
      <c r="G42" s="65">
        <f t="shared" si="13"/>
        <v>359253.88581878197</v>
      </c>
    </row>
    <row r="43" spans="1:7" x14ac:dyDescent="0.25">
      <c r="A43" s="76">
        <f t="shared" si="7"/>
        <v>45627</v>
      </c>
      <c r="B43" s="77">
        <f t="shared" si="8"/>
        <v>27</v>
      </c>
      <c r="C43" s="65">
        <f t="shared" si="9"/>
        <v>359253.88581878197</v>
      </c>
      <c r="D43" s="78">
        <f t="shared" si="10"/>
        <v>987.94818600165024</v>
      </c>
      <c r="E43" s="78">
        <f t="shared" si="11"/>
        <v>3106.799693350285</v>
      </c>
      <c r="F43" s="78">
        <f t="shared" si="12"/>
        <v>4094.7478793519354</v>
      </c>
      <c r="G43" s="65">
        <f t="shared" si="13"/>
        <v>356147.0861254317</v>
      </c>
    </row>
    <row r="44" spans="1:7" x14ac:dyDescent="0.25">
      <c r="A44" s="76">
        <f t="shared" si="7"/>
        <v>45658</v>
      </c>
      <c r="B44" s="77">
        <f t="shared" si="8"/>
        <v>28</v>
      </c>
      <c r="C44" s="65">
        <f t="shared" si="9"/>
        <v>356147.0861254317</v>
      </c>
      <c r="D44" s="78">
        <f t="shared" si="10"/>
        <v>979.40448684493697</v>
      </c>
      <c r="E44" s="78">
        <f t="shared" si="11"/>
        <v>3115.343392506998</v>
      </c>
      <c r="F44" s="78">
        <f t="shared" si="12"/>
        <v>4094.7478793519349</v>
      </c>
      <c r="G44" s="65">
        <f t="shared" si="13"/>
        <v>353031.7427329247</v>
      </c>
    </row>
    <row r="45" spans="1:7" x14ac:dyDescent="0.25">
      <c r="A45" s="76">
        <f t="shared" si="7"/>
        <v>45689</v>
      </c>
      <c r="B45" s="77">
        <f t="shared" si="8"/>
        <v>29</v>
      </c>
      <c r="C45" s="65">
        <f t="shared" si="9"/>
        <v>353031.7427329247</v>
      </c>
      <c r="D45" s="78">
        <f t="shared" si="10"/>
        <v>970.83729251554291</v>
      </c>
      <c r="E45" s="78">
        <f t="shared" si="11"/>
        <v>3123.9105868363931</v>
      </c>
      <c r="F45" s="78">
        <f t="shared" si="12"/>
        <v>4094.7478793519358</v>
      </c>
      <c r="G45" s="65">
        <f t="shared" si="13"/>
        <v>349907.8321460883</v>
      </c>
    </row>
    <row r="46" spans="1:7" x14ac:dyDescent="0.25">
      <c r="A46" s="76">
        <f t="shared" si="7"/>
        <v>45717</v>
      </c>
      <c r="B46" s="77">
        <f t="shared" si="8"/>
        <v>30</v>
      </c>
      <c r="C46" s="65">
        <f t="shared" si="9"/>
        <v>349907.8321460883</v>
      </c>
      <c r="D46" s="78">
        <f t="shared" si="10"/>
        <v>962.24653840174278</v>
      </c>
      <c r="E46" s="78">
        <f t="shared" si="11"/>
        <v>3132.5013409501926</v>
      </c>
      <c r="F46" s="78">
        <f t="shared" si="12"/>
        <v>4094.7478793519354</v>
      </c>
      <c r="G46" s="65">
        <f t="shared" si="13"/>
        <v>346775.3308051381</v>
      </c>
    </row>
    <row r="47" spans="1:7" x14ac:dyDescent="0.25">
      <c r="A47" s="76">
        <f t="shared" si="7"/>
        <v>45748</v>
      </c>
      <c r="B47" s="77">
        <f t="shared" si="8"/>
        <v>31</v>
      </c>
      <c r="C47" s="65">
        <f t="shared" si="9"/>
        <v>346775.3308051381</v>
      </c>
      <c r="D47" s="78">
        <f t="shared" si="10"/>
        <v>953.63215971412956</v>
      </c>
      <c r="E47" s="78">
        <f t="shared" si="11"/>
        <v>3141.1157196378058</v>
      </c>
      <c r="F47" s="78">
        <f t="shared" si="12"/>
        <v>4094.7478793519354</v>
      </c>
      <c r="G47" s="65">
        <f t="shared" si="13"/>
        <v>343634.21508550027</v>
      </c>
    </row>
    <row r="48" spans="1:7" x14ac:dyDescent="0.25">
      <c r="A48" s="76">
        <f t="shared" si="7"/>
        <v>45778</v>
      </c>
      <c r="B48" s="77">
        <f t="shared" si="8"/>
        <v>32</v>
      </c>
      <c r="C48" s="65">
        <f t="shared" si="9"/>
        <v>343634.21508550027</v>
      </c>
      <c r="D48" s="78">
        <f t="shared" si="10"/>
        <v>944.99409148512564</v>
      </c>
      <c r="E48" s="78">
        <f t="shared" si="11"/>
        <v>3149.7537878668095</v>
      </c>
      <c r="F48" s="78">
        <f t="shared" si="12"/>
        <v>4094.7478793519349</v>
      </c>
      <c r="G48" s="65">
        <f t="shared" si="13"/>
        <v>340484.46129763348</v>
      </c>
    </row>
    <row r="49" spans="1:7" x14ac:dyDescent="0.25">
      <c r="A49" s="76">
        <f t="shared" si="7"/>
        <v>45809</v>
      </c>
      <c r="B49" s="77">
        <f t="shared" si="8"/>
        <v>33</v>
      </c>
      <c r="C49" s="65">
        <f t="shared" si="9"/>
        <v>340484.46129763348</v>
      </c>
      <c r="D49" s="78">
        <f t="shared" si="10"/>
        <v>936.33226856849194</v>
      </c>
      <c r="E49" s="78">
        <f t="shared" si="11"/>
        <v>3158.4156107834433</v>
      </c>
      <c r="F49" s="78">
        <f t="shared" si="12"/>
        <v>4094.7478793519354</v>
      </c>
      <c r="G49" s="65">
        <f t="shared" si="13"/>
        <v>337326.04568685003</v>
      </c>
    </row>
    <row r="50" spans="1:7" x14ac:dyDescent="0.25">
      <c r="A50" s="76">
        <f t="shared" si="7"/>
        <v>45839</v>
      </c>
      <c r="B50" s="77">
        <f t="shared" si="8"/>
        <v>34</v>
      </c>
      <c r="C50" s="65">
        <f t="shared" si="9"/>
        <v>337326.04568685003</v>
      </c>
      <c r="D50" s="78">
        <f t="shared" si="10"/>
        <v>927.64662563883735</v>
      </c>
      <c r="E50" s="78">
        <f t="shared" si="11"/>
        <v>3167.1012537130978</v>
      </c>
      <c r="F50" s="78">
        <f t="shared" si="12"/>
        <v>4094.7478793519349</v>
      </c>
      <c r="G50" s="65">
        <f t="shared" si="13"/>
        <v>334158.94443313696</v>
      </c>
    </row>
    <row r="51" spans="1:7" x14ac:dyDescent="0.25">
      <c r="A51" s="76">
        <f t="shared" si="7"/>
        <v>45870</v>
      </c>
      <c r="B51" s="77">
        <f t="shared" si="8"/>
        <v>35</v>
      </c>
      <c r="C51" s="65">
        <f t="shared" si="9"/>
        <v>334158.94443313696</v>
      </c>
      <c r="D51" s="78">
        <f t="shared" si="10"/>
        <v>918.93709719112644</v>
      </c>
      <c r="E51" s="78">
        <f t="shared" si="11"/>
        <v>3175.8107821608087</v>
      </c>
      <c r="F51" s="78">
        <f t="shared" si="12"/>
        <v>4094.7478793519349</v>
      </c>
      <c r="G51" s="65">
        <f t="shared" si="13"/>
        <v>330983.13365097617</v>
      </c>
    </row>
    <row r="52" spans="1:7" x14ac:dyDescent="0.25">
      <c r="A52" s="76">
        <f t="shared" si="7"/>
        <v>45901</v>
      </c>
      <c r="B52" s="77">
        <f t="shared" si="8"/>
        <v>36</v>
      </c>
      <c r="C52" s="65">
        <f t="shared" si="9"/>
        <v>330983.13365097617</v>
      </c>
      <c r="D52" s="78">
        <f t="shared" si="10"/>
        <v>910.20361754018404</v>
      </c>
      <c r="E52" s="78">
        <f t="shared" si="11"/>
        <v>3184.5442618117518</v>
      </c>
      <c r="F52" s="78">
        <f t="shared" si="12"/>
        <v>4094.7478793519358</v>
      </c>
      <c r="G52" s="65">
        <f t="shared" si="13"/>
        <v>327798.58938916441</v>
      </c>
    </row>
    <row r="53" spans="1:7" x14ac:dyDescent="0.25">
      <c r="A53" s="76">
        <f t="shared" si="7"/>
        <v>45931</v>
      </c>
      <c r="B53" s="77">
        <f t="shared" si="8"/>
        <v>37</v>
      </c>
      <c r="C53" s="65">
        <f t="shared" si="9"/>
        <v>327798.58938916441</v>
      </c>
      <c r="D53" s="78">
        <f t="shared" si="10"/>
        <v>901.44612082020194</v>
      </c>
      <c r="E53" s="78">
        <f t="shared" si="11"/>
        <v>3193.3017585317334</v>
      </c>
      <c r="F53" s="78">
        <f t="shared" si="12"/>
        <v>4094.7478793519354</v>
      </c>
      <c r="G53" s="65">
        <f t="shared" si="13"/>
        <v>324605.28763063269</v>
      </c>
    </row>
    <row r="54" spans="1:7" x14ac:dyDescent="0.25">
      <c r="A54" s="76">
        <f t="shared" si="7"/>
        <v>45962</v>
      </c>
      <c r="B54" s="77">
        <f t="shared" si="8"/>
        <v>38</v>
      </c>
      <c r="C54" s="65">
        <f t="shared" si="9"/>
        <v>324605.28763063269</v>
      </c>
      <c r="D54" s="78">
        <f t="shared" si="10"/>
        <v>892.66454098423981</v>
      </c>
      <c r="E54" s="78">
        <f t="shared" si="11"/>
        <v>3202.0833383676954</v>
      </c>
      <c r="F54" s="78">
        <f t="shared" si="12"/>
        <v>4094.7478793519354</v>
      </c>
      <c r="G54" s="65">
        <f t="shared" si="13"/>
        <v>321403.204292265</v>
      </c>
    </row>
    <row r="55" spans="1:7" x14ac:dyDescent="0.25">
      <c r="A55" s="76">
        <f t="shared" si="7"/>
        <v>45992</v>
      </c>
      <c r="B55" s="77">
        <f t="shared" si="8"/>
        <v>39</v>
      </c>
      <c r="C55" s="65">
        <f t="shared" si="9"/>
        <v>321403.204292265</v>
      </c>
      <c r="D55" s="78">
        <f t="shared" si="10"/>
        <v>883.85881180372849</v>
      </c>
      <c r="E55" s="78">
        <f t="shared" si="11"/>
        <v>3210.8890675482071</v>
      </c>
      <c r="F55" s="78">
        <f t="shared" si="12"/>
        <v>4094.7478793519358</v>
      </c>
      <c r="G55" s="65">
        <f t="shared" si="13"/>
        <v>318192.31522471679</v>
      </c>
    </row>
    <row r="56" spans="1:7" x14ac:dyDescent="0.25">
      <c r="A56" s="76">
        <f t="shared" si="7"/>
        <v>46023</v>
      </c>
      <c r="B56" s="77">
        <f t="shared" si="8"/>
        <v>40</v>
      </c>
      <c r="C56" s="65">
        <f t="shared" si="9"/>
        <v>318192.31522471679</v>
      </c>
      <c r="D56" s="78">
        <f t="shared" si="10"/>
        <v>875.02886686797092</v>
      </c>
      <c r="E56" s="78">
        <f t="shared" si="11"/>
        <v>3219.7190124839644</v>
      </c>
      <c r="F56" s="78">
        <f t="shared" si="12"/>
        <v>4094.7478793519354</v>
      </c>
      <c r="G56" s="65">
        <f t="shared" si="13"/>
        <v>314972.59621223283</v>
      </c>
    </row>
    <row r="57" spans="1:7" x14ac:dyDescent="0.25">
      <c r="A57" s="76">
        <f t="shared" si="7"/>
        <v>46054</v>
      </c>
      <c r="B57" s="77">
        <f t="shared" si="8"/>
        <v>41</v>
      </c>
      <c r="C57" s="65">
        <f t="shared" si="9"/>
        <v>314972.59621223283</v>
      </c>
      <c r="D57" s="78">
        <f t="shared" si="10"/>
        <v>866.1746395836401</v>
      </c>
      <c r="E57" s="78">
        <f t="shared" si="11"/>
        <v>3228.5732397682959</v>
      </c>
      <c r="F57" s="78">
        <f t="shared" si="12"/>
        <v>4094.7478793519358</v>
      </c>
      <c r="G57" s="65">
        <f t="shared" si="13"/>
        <v>311744.02297246456</v>
      </c>
    </row>
    <row r="58" spans="1:7" x14ac:dyDescent="0.25">
      <c r="A58" s="76">
        <f t="shared" si="7"/>
        <v>46082</v>
      </c>
      <c r="B58" s="77">
        <f t="shared" si="8"/>
        <v>42</v>
      </c>
      <c r="C58" s="65">
        <f t="shared" si="9"/>
        <v>311744.02297246456</v>
      </c>
      <c r="D58" s="78">
        <f t="shared" si="10"/>
        <v>857.29606317427715</v>
      </c>
      <c r="E58" s="78">
        <f t="shared" si="11"/>
        <v>3237.4518161776582</v>
      </c>
      <c r="F58" s="78">
        <f t="shared" si="12"/>
        <v>4094.7478793519354</v>
      </c>
      <c r="G58" s="65">
        <f t="shared" si="13"/>
        <v>308506.57115628693</v>
      </c>
    </row>
    <row r="59" spans="1:7" x14ac:dyDescent="0.25">
      <c r="A59" s="76">
        <f t="shared" si="7"/>
        <v>46113</v>
      </c>
      <c r="B59" s="77">
        <f t="shared" si="8"/>
        <v>43</v>
      </c>
      <c r="C59" s="65">
        <f t="shared" si="9"/>
        <v>308506.57115628693</v>
      </c>
      <c r="D59" s="78">
        <f t="shared" si="10"/>
        <v>848.39307067978859</v>
      </c>
      <c r="E59" s="78">
        <f t="shared" si="11"/>
        <v>3246.3548086721466</v>
      </c>
      <c r="F59" s="78">
        <f t="shared" si="12"/>
        <v>4094.7478793519354</v>
      </c>
      <c r="G59" s="65">
        <f t="shared" si="13"/>
        <v>305260.21634761477</v>
      </c>
    </row>
    <row r="60" spans="1:7" x14ac:dyDescent="0.25">
      <c r="A60" s="76">
        <f t="shared" si="7"/>
        <v>46143</v>
      </c>
      <c r="B60" s="77">
        <f t="shared" si="8"/>
        <v>44</v>
      </c>
      <c r="C60" s="65">
        <f t="shared" si="9"/>
        <v>305260.21634761477</v>
      </c>
      <c r="D60" s="78">
        <f t="shared" si="10"/>
        <v>839.46559495594022</v>
      </c>
      <c r="E60" s="78">
        <f t="shared" si="11"/>
        <v>3255.2822843959952</v>
      </c>
      <c r="F60" s="78">
        <f t="shared" si="12"/>
        <v>4094.7478793519354</v>
      </c>
      <c r="G60" s="65">
        <f t="shared" si="13"/>
        <v>302004.93406321877</v>
      </c>
    </row>
    <row r="61" spans="1:7" x14ac:dyDescent="0.25">
      <c r="A61" s="76">
        <f t="shared" si="7"/>
        <v>46174</v>
      </c>
      <c r="B61" s="77">
        <f t="shared" si="8"/>
        <v>45</v>
      </c>
      <c r="C61" s="65">
        <f t="shared" si="9"/>
        <v>302004.93406321877</v>
      </c>
      <c r="D61" s="78">
        <f t="shared" si="10"/>
        <v>830.51356867385118</v>
      </c>
      <c r="E61" s="78">
        <f t="shared" si="11"/>
        <v>3264.2343106780841</v>
      </c>
      <c r="F61" s="78">
        <f t="shared" si="12"/>
        <v>4094.7478793519354</v>
      </c>
      <c r="G61" s="65">
        <f t="shared" si="13"/>
        <v>298740.69975254068</v>
      </c>
    </row>
    <row r="62" spans="1:7" x14ac:dyDescent="0.25">
      <c r="A62" s="76">
        <f t="shared" si="7"/>
        <v>46204</v>
      </c>
      <c r="B62" s="77">
        <f t="shared" si="8"/>
        <v>46</v>
      </c>
      <c r="C62" s="65">
        <f t="shared" si="9"/>
        <v>298740.69975254068</v>
      </c>
      <c r="D62" s="78">
        <f t="shared" si="10"/>
        <v>821.5369243194865</v>
      </c>
      <c r="E62" s="78">
        <f t="shared" si="11"/>
        <v>3273.2109550324494</v>
      </c>
      <c r="F62" s="78">
        <f t="shared" si="12"/>
        <v>4094.7478793519358</v>
      </c>
      <c r="G62" s="65">
        <f t="shared" si="13"/>
        <v>295467.48879750824</v>
      </c>
    </row>
    <row r="63" spans="1:7" x14ac:dyDescent="0.25">
      <c r="A63" s="76">
        <f t="shared" si="7"/>
        <v>46235</v>
      </c>
      <c r="B63" s="77">
        <f t="shared" si="8"/>
        <v>47</v>
      </c>
      <c r="C63" s="65">
        <f t="shared" si="9"/>
        <v>295467.48879750824</v>
      </c>
      <c r="D63" s="78">
        <f t="shared" si="10"/>
        <v>812.53559419314706</v>
      </c>
      <c r="E63" s="78">
        <f t="shared" si="11"/>
        <v>3282.2122851587883</v>
      </c>
      <c r="F63" s="78">
        <f t="shared" si="12"/>
        <v>4094.7478793519354</v>
      </c>
      <c r="G63" s="65">
        <f t="shared" si="13"/>
        <v>292185.27651234943</v>
      </c>
    </row>
    <row r="64" spans="1:7" x14ac:dyDescent="0.25">
      <c r="A64" s="76">
        <f t="shared" si="7"/>
        <v>46266</v>
      </c>
      <c r="B64" s="77">
        <f t="shared" si="8"/>
        <v>48</v>
      </c>
      <c r="C64" s="65">
        <f t="shared" si="9"/>
        <v>292185.27651234943</v>
      </c>
      <c r="D64" s="78">
        <f t="shared" si="10"/>
        <v>803.50951040896075</v>
      </c>
      <c r="E64" s="78">
        <f t="shared" si="11"/>
        <v>3291.2383689429753</v>
      </c>
      <c r="F64" s="78">
        <f t="shared" si="12"/>
        <v>4094.7478793519358</v>
      </c>
      <c r="G64" s="65">
        <f t="shared" si="13"/>
        <v>288894.03814340645</v>
      </c>
    </row>
    <row r="65" spans="1:7" x14ac:dyDescent="0.25">
      <c r="A65" s="76">
        <f t="shared" si="7"/>
        <v>46296</v>
      </c>
      <c r="B65" s="77">
        <f t="shared" si="8"/>
        <v>49</v>
      </c>
      <c r="C65" s="65">
        <f t="shared" si="9"/>
        <v>288894.03814340645</v>
      </c>
      <c r="D65" s="78">
        <f t="shared" si="10"/>
        <v>794.45860489436745</v>
      </c>
      <c r="E65" s="78">
        <f t="shared" si="11"/>
        <v>3300.2892744575684</v>
      </c>
      <c r="F65" s="78">
        <f t="shared" si="12"/>
        <v>4094.7478793519358</v>
      </c>
      <c r="G65" s="65">
        <f t="shared" si="13"/>
        <v>285593.7488689489</v>
      </c>
    </row>
    <row r="66" spans="1:7" x14ac:dyDescent="0.25">
      <c r="A66" s="76">
        <f t="shared" si="7"/>
        <v>46327</v>
      </c>
      <c r="B66" s="77">
        <f t="shared" si="8"/>
        <v>50</v>
      </c>
      <c r="C66" s="65">
        <f t="shared" si="9"/>
        <v>285593.7488689489</v>
      </c>
      <c r="D66" s="78">
        <f t="shared" si="10"/>
        <v>785.38280938960906</v>
      </c>
      <c r="E66" s="78">
        <f t="shared" si="11"/>
        <v>3309.3650699623267</v>
      </c>
      <c r="F66" s="78">
        <f t="shared" si="12"/>
        <v>4094.7478793519358</v>
      </c>
      <c r="G66" s="65">
        <f t="shared" si="13"/>
        <v>282284.38379898656</v>
      </c>
    </row>
    <row r="67" spans="1:7" x14ac:dyDescent="0.25">
      <c r="A67" s="76">
        <f t="shared" si="7"/>
        <v>46357</v>
      </c>
      <c r="B67" s="77">
        <f t="shared" si="8"/>
        <v>51</v>
      </c>
      <c r="C67" s="65">
        <f t="shared" si="9"/>
        <v>282284.38379898656</v>
      </c>
      <c r="D67" s="78">
        <f t="shared" si="10"/>
        <v>776.28205544721266</v>
      </c>
      <c r="E67" s="78">
        <f t="shared" si="11"/>
        <v>3318.465823904723</v>
      </c>
      <c r="F67" s="78">
        <f t="shared" si="12"/>
        <v>4094.7478793519358</v>
      </c>
      <c r="G67" s="65">
        <f t="shared" si="13"/>
        <v>278965.91797508183</v>
      </c>
    </row>
    <row r="68" spans="1:7" x14ac:dyDescent="0.25">
      <c r="A68" s="76">
        <f t="shared" si="7"/>
        <v>46388</v>
      </c>
      <c r="B68" s="77">
        <f t="shared" si="8"/>
        <v>52</v>
      </c>
      <c r="C68" s="65">
        <f t="shared" si="9"/>
        <v>278965.91797508183</v>
      </c>
      <c r="D68" s="78">
        <f t="shared" si="10"/>
        <v>767.1562744314748</v>
      </c>
      <c r="E68" s="78">
        <f t="shared" si="11"/>
        <v>3327.5916049204607</v>
      </c>
      <c r="F68" s="78">
        <f t="shared" si="12"/>
        <v>4094.7478793519354</v>
      </c>
      <c r="G68" s="65">
        <f t="shared" si="13"/>
        <v>275638.32637016138</v>
      </c>
    </row>
    <row r="69" spans="1:7" x14ac:dyDescent="0.25">
      <c r="A69" s="76">
        <f t="shared" si="7"/>
        <v>46419</v>
      </c>
      <c r="B69" s="77">
        <f t="shared" si="8"/>
        <v>53</v>
      </c>
      <c r="C69" s="65">
        <f t="shared" si="9"/>
        <v>275638.32637016138</v>
      </c>
      <c r="D69" s="78">
        <f t="shared" si="10"/>
        <v>758.00539751794338</v>
      </c>
      <c r="E69" s="78">
        <f t="shared" si="11"/>
        <v>3336.7424818339923</v>
      </c>
      <c r="F69" s="78">
        <f t="shared" si="12"/>
        <v>4094.7478793519358</v>
      </c>
      <c r="G69" s="65">
        <f t="shared" si="13"/>
        <v>272301.58388832741</v>
      </c>
    </row>
    <row r="70" spans="1:7" x14ac:dyDescent="0.25">
      <c r="A70" s="76">
        <f t="shared" si="7"/>
        <v>46447</v>
      </c>
      <c r="B70" s="77">
        <f t="shared" si="8"/>
        <v>54</v>
      </c>
      <c r="C70" s="65">
        <f t="shared" si="9"/>
        <v>272301.58388832741</v>
      </c>
      <c r="D70" s="78">
        <f t="shared" si="10"/>
        <v>748.82935569289998</v>
      </c>
      <c r="E70" s="78">
        <f t="shared" si="11"/>
        <v>3345.9185236590361</v>
      </c>
      <c r="F70" s="78">
        <f t="shared" si="12"/>
        <v>4094.7478793519358</v>
      </c>
      <c r="G70" s="65">
        <f t="shared" si="13"/>
        <v>268955.66536466836</v>
      </c>
    </row>
    <row r="71" spans="1:7" x14ac:dyDescent="0.25">
      <c r="A71" s="76">
        <f t="shared" si="7"/>
        <v>46478</v>
      </c>
      <c r="B71" s="77">
        <f t="shared" si="8"/>
        <v>55</v>
      </c>
      <c r="C71" s="65">
        <f t="shared" si="9"/>
        <v>268955.66536466836</v>
      </c>
      <c r="D71" s="78">
        <f t="shared" si="10"/>
        <v>739.62807975283761</v>
      </c>
      <c r="E71" s="78">
        <f t="shared" si="11"/>
        <v>3355.1197995990979</v>
      </c>
      <c r="F71" s="78">
        <f t="shared" si="12"/>
        <v>4094.7478793519354</v>
      </c>
      <c r="G71" s="65">
        <f t="shared" si="13"/>
        <v>265600.54556506925</v>
      </c>
    </row>
    <row r="72" spans="1:7" x14ac:dyDescent="0.25">
      <c r="A72" s="76">
        <f t="shared" si="7"/>
        <v>46508</v>
      </c>
      <c r="B72" s="77">
        <f t="shared" si="8"/>
        <v>56</v>
      </c>
      <c r="C72" s="65">
        <f t="shared" si="9"/>
        <v>265600.54556506925</v>
      </c>
      <c r="D72" s="78">
        <f t="shared" si="10"/>
        <v>730.40150030394022</v>
      </c>
      <c r="E72" s="78">
        <f t="shared" si="11"/>
        <v>3364.3463790479955</v>
      </c>
      <c r="F72" s="78">
        <f t="shared" si="12"/>
        <v>4094.7478793519358</v>
      </c>
      <c r="G72" s="65">
        <f t="shared" si="13"/>
        <v>262236.19918602123</v>
      </c>
    </row>
    <row r="73" spans="1:7" x14ac:dyDescent="0.25">
      <c r="A73" s="76">
        <f t="shared" si="7"/>
        <v>46539</v>
      </c>
      <c r="B73" s="77">
        <f t="shared" si="8"/>
        <v>57</v>
      </c>
      <c r="C73" s="65">
        <f t="shared" si="9"/>
        <v>262236.19918602123</v>
      </c>
      <c r="D73" s="78">
        <f t="shared" si="10"/>
        <v>721.1495477615581</v>
      </c>
      <c r="E73" s="78">
        <f t="shared" si="11"/>
        <v>3373.5983315903773</v>
      </c>
      <c r="F73" s="78">
        <f t="shared" si="12"/>
        <v>4094.7478793519354</v>
      </c>
      <c r="G73" s="65">
        <f t="shared" si="13"/>
        <v>258862.60085443084</v>
      </c>
    </row>
    <row r="74" spans="1:7" x14ac:dyDescent="0.25">
      <c r="A74" s="76">
        <f t="shared" si="7"/>
        <v>46569</v>
      </c>
      <c r="B74" s="77">
        <f t="shared" si="8"/>
        <v>58</v>
      </c>
      <c r="C74" s="65">
        <f t="shared" si="9"/>
        <v>258862.60085443084</v>
      </c>
      <c r="D74" s="78">
        <f t="shared" si="10"/>
        <v>711.87215234968448</v>
      </c>
      <c r="E74" s="78">
        <f t="shared" si="11"/>
        <v>3382.8757270022511</v>
      </c>
      <c r="F74" s="78">
        <f t="shared" si="12"/>
        <v>4094.7478793519358</v>
      </c>
      <c r="G74" s="65">
        <f t="shared" si="13"/>
        <v>255479.7251274286</v>
      </c>
    </row>
    <row r="75" spans="1:7" x14ac:dyDescent="0.25">
      <c r="A75" s="76">
        <f t="shared" si="7"/>
        <v>46600</v>
      </c>
      <c r="B75" s="77">
        <f t="shared" si="8"/>
        <v>59</v>
      </c>
      <c r="C75" s="65">
        <f t="shared" si="9"/>
        <v>255479.7251274286</v>
      </c>
      <c r="D75" s="78">
        <f t="shared" si="10"/>
        <v>702.56924410042848</v>
      </c>
      <c r="E75" s="78">
        <f t="shared" si="11"/>
        <v>3392.1786352515073</v>
      </c>
      <c r="F75" s="78">
        <f t="shared" si="12"/>
        <v>4094.7478793519358</v>
      </c>
      <c r="G75" s="65">
        <f t="shared" si="13"/>
        <v>252087.54649217709</v>
      </c>
    </row>
    <row r="76" spans="1:7" x14ac:dyDescent="0.25">
      <c r="A76" s="76">
        <f t="shared" si="7"/>
        <v>46631</v>
      </c>
      <c r="B76" s="77">
        <f t="shared" si="8"/>
        <v>60</v>
      </c>
      <c r="C76" s="65">
        <f t="shared" si="9"/>
        <v>252087.54649217709</v>
      </c>
      <c r="D76" s="78">
        <f t="shared" si="10"/>
        <v>693.2407528534867</v>
      </c>
      <c r="E76" s="78">
        <f t="shared" si="11"/>
        <v>3401.507126498449</v>
      </c>
      <c r="F76" s="78">
        <f t="shared" si="12"/>
        <v>4094.7478793519358</v>
      </c>
      <c r="G76" s="65">
        <f t="shared" si="13"/>
        <v>248686.03936567865</v>
      </c>
    </row>
    <row r="77" spans="1:7" x14ac:dyDescent="0.25">
      <c r="A77" s="76">
        <f t="shared" si="7"/>
        <v>46661</v>
      </c>
      <c r="B77" s="77">
        <f t="shared" si="8"/>
        <v>61</v>
      </c>
      <c r="C77" s="65">
        <f t="shared" si="9"/>
        <v>248686.03936567865</v>
      </c>
      <c r="D77" s="78">
        <f t="shared" si="10"/>
        <v>683.8866082556159</v>
      </c>
      <c r="E77" s="78">
        <f t="shared" si="11"/>
        <v>3410.8612710963198</v>
      </c>
      <c r="F77" s="78">
        <f t="shared" si="12"/>
        <v>4094.7478793519358</v>
      </c>
      <c r="G77" s="65">
        <f t="shared" si="13"/>
        <v>245275.17809458234</v>
      </c>
    </row>
    <row r="78" spans="1:7" x14ac:dyDescent="0.25">
      <c r="A78" s="76">
        <f t="shared" si="7"/>
        <v>46692</v>
      </c>
      <c r="B78" s="77">
        <f t="shared" si="8"/>
        <v>62</v>
      </c>
      <c r="C78" s="65">
        <f t="shared" si="9"/>
        <v>245275.17809458234</v>
      </c>
      <c r="D78" s="78">
        <f t="shared" si="10"/>
        <v>674.50673976010103</v>
      </c>
      <c r="E78" s="78">
        <f t="shared" si="11"/>
        <v>3420.2411395918343</v>
      </c>
      <c r="F78" s="78">
        <f t="shared" si="12"/>
        <v>4094.7478793519354</v>
      </c>
      <c r="G78" s="65">
        <f t="shared" si="13"/>
        <v>241854.93695499049</v>
      </c>
    </row>
    <row r="79" spans="1:7" x14ac:dyDescent="0.25">
      <c r="A79" s="76">
        <f t="shared" si="7"/>
        <v>46722</v>
      </c>
      <c r="B79" s="77">
        <f t="shared" si="8"/>
        <v>63</v>
      </c>
      <c r="C79" s="65">
        <f t="shared" si="9"/>
        <v>241854.93695499049</v>
      </c>
      <c r="D79" s="78">
        <f t="shared" si="10"/>
        <v>665.10107662622352</v>
      </c>
      <c r="E79" s="78">
        <f t="shared" si="11"/>
        <v>3429.646802725712</v>
      </c>
      <c r="F79" s="78">
        <f t="shared" si="12"/>
        <v>4094.7478793519354</v>
      </c>
      <c r="G79" s="65">
        <f t="shared" si="13"/>
        <v>238425.29015226479</v>
      </c>
    </row>
    <row r="80" spans="1:7" x14ac:dyDescent="0.25">
      <c r="A80" s="76">
        <f t="shared" si="7"/>
        <v>46753</v>
      </c>
      <c r="B80" s="77">
        <f t="shared" si="8"/>
        <v>64</v>
      </c>
      <c r="C80" s="65">
        <f t="shared" si="9"/>
        <v>238425.29015226479</v>
      </c>
      <c r="D80" s="78">
        <f t="shared" si="10"/>
        <v>655.66954791872786</v>
      </c>
      <c r="E80" s="78">
        <f t="shared" si="11"/>
        <v>3439.0783314332075</v>
      </c>
      <c r="F80" s="78">
        <f t="shared" si="12"/>
        <v>4094.7478793519354</v>
      </c>
      <c r="G80" s="65">
        <f t="shared" si="13"/>
        <v>234986.21182083158</v>
      </c>
    </row>
    <row r="81" spans="1:7" x14ac:dyDescent="0.25">
      <c r="A81" s="76">
        <f t="shared" si="7"/>
        <v>46784</v>
      </c>
      <c r="B81" s="77">
        <f t="shared" si="8"/>
        <v>65</v>
      </c>
      <c r="C81" s="65">
        <f t="shared" si="9"/>
        <v>234986.21182083158</v>
      </c>
      <c r="D81" s="78">
        <f t="shared" si="10"/>
        <v>646.21208250728648</v>
      </c>
      <c r="E81" s="78">
        <f t="shared" si="11"/>
        <v>3448.5357968446492</v>
      </c>
      <c r="F81" s="78">
        <f t="shared" si="12"/>
        <v>4094.7478793519358</v>
      </c>
      <c r="G81" s="65">
        <f t="shared" si="13"/>
        <v>231537.67602398692</v>
      </c>
    </row>
    <row r="82" spans="1:7" x14ac:dyDescent="0.25">
      <c r="A82" s="76">
        <f t="shared" si="7"/>
        <v>46813</v>
      </c>
      <c r="B82" s="77">
        <f t="shared" si="8"/>
        <v>66</v>
      </c>
      <c r="C82" s="65">
        <f t="shared" si="9"/>
        <v>231537.67602398692</v>
      </c>
      <c r="D82" s="78">
        <f t="shared" si="10"/>
        <v>636.72860906596372</v>
      </c>
      <c r="E82" s="78">
        <f t="shared" si="11"/>
        <v>3458.0192702859717</v>
      </c>
      <c r="F82" s="78">
        <f t="shared" si="12"/>
        <v>4094.7478793519354</v>
      </c>
      <c r="G82" s="65">
        <f t="shared" si="13"/>
        <v>228079.65675370095</v>
      </c>
    </row>
    <row r="83" spans="1:7" x14ac:dyDescent="0.25">
      <c r="A83" s="76">
        <f t="shared" si="7"/>
        <v>46844</v>
      </c>
      <c r="B83" s="77">
        <f t="shared" si="8"/>
        <v>67</v>
      </c>
      <c r="C83" s="65">
        <f t="shared" si="9"/>
        <v>228079.65675370095</v>
      </c>
      <c r="D83" s="78">
        <f t="shared" si="10"/>
        <v>627.21905607267718</v>
      </c>
      <c r="E83" s="78">
        <f t="shared" si="11"/>
        <v>3467.5288232792582</v>
      </c>
      <c r="F83" s="78">
        <f t="shared" si="12"/>
        <v>4094.7478793519354</v>
      </c>
      <c r="G83" s="65">
        <f t="shared" si="13"/>
        <v>224612.1279304217</v>
      </c>
    </row>
    <row r="84" spans="1:7" x14ac:dyDescent="0.25">
      <c r="A84" s="76">
        <f t="shared" ref="A84:A147" si="14">IF(B84="","",EDATE(A83,1))</f>
        <v>46874</v>
      </c>
      <c r="B84" s="77">
        <f t="shared" ref="B84:B147" si="15">IF(B83="","",IF(SUM(B83)+1&lt;=$E$7,SUM(B83)+1,""))</f>
        <v>68</v>
      </c>
      <c r="C84" s="65">
        <f t="shared" ref="C84:C147" si="16">IF(B84="","",G83)</f>
        <v>224612.1279304217</v>
      </c>
      <c r="D84" s="78">
        <f t="shared" ref="D84:D147" si="17">IF(B84="","",IPMT($E$13/12,B84,$E$7,-$E$11,$E$12,0))</f>
        <v>617.68335180865927</v>
      </c>
      <c r="E84" s="78">
        <f t="shared" ref="E84:E147" si="18">IF(B84="","",PPMT($E$13/12,B84,$E$7,-$E$11,$E$12,0))</f>
        <v>3477.0645275432762</v>
      </c>
      <c r="F84" s="78">
        <f t="shared" ref="F84:F147" si="19">IF(B84="","",SUM(D84:E84))</f>
        <v>4094.7478793519354</v>
      </c>
      <c r="G84" s="65">
        <f t="shared" ref="G84:G147" si="20">IF(B84="","",SUM(C84)-SUM(E84))</f>
        <v>221135.06340287841</v>
      </c>
    </row>
    <row r="85" spans="1:7" x14ac:dyDescent="0.25">
      <c r="A85" s="76">
        <f t="shared" si="14"/>
        <v>46905</v>
      </c>
      <c r="B85" s="77">
        <f t="shared" si="15"/>
        <v>69</v>
      </c>
      <c r="C85" s="65">
        <f t="shared" si="16"/>
        <v>221135.06340287841</v>
      </c>
      <c r="D85" s="78">
        <f t="shared" si="17"/>
        <v>608.12142435791532</v>
      </c>
      <c r="E85" s="78">
        <f t="shared" si="18"/>
        <v>3486.6264549940202</v>
      </c>
      <c r="F85" s="78">
        <f t="shared" si="19"/>
        <v>4094.7478793519354</v>
      </c>
      <c r="G85" s="65">
        <f t="shared" si="20"/>
        <v>217648.43694788439</v>
      </c>
    </row>
    <row r="86" spans="1:7" x14ac:dyDescent="0.25">
      <c r="A86" s="76">
        <f t="shared" si="14"/>
        <v>46935</v>
      </c>
      <c r="B86" s="77">
        <f t="shared" si="15"/>
        <v>70</v>
      </c>
      <c r="C86" s="65">
        <f t="shared" si="16"/>
        <v>217648.43694788439</v>
      </c>
      <c r="D86" s="78">
        <f t="shared" si="17"/>
        <v>598.53320160668181</v>
      </c>
      <c r="E86" s="78">
        <f t="shared" si="18"/>
        <v>3496.214677745254</v>
      </c>
      <c r="F86" s="78">
        <f t="shared" si="19"/>
        <v>4094.7478793519358</v>
      </c>
      <c r="G86" s="65">
        <f t="shared" si="20"/>
        <v>214152.22227013914</v>
      </c>
    </row>
    <row r="87" spans="1:7" x14ac:dyDescent="0.25">
      <c r="A87" s="76">
        <f t="shared" si="14"/>
        <v>46966</v>
      </c>
      <c r="B87" s="77">
        <f t="shared" si="15"/>
        <v>71</v>
      </c>
      <c r="C87" s="65">
        <f t="shared" si="16"/>
        <v>214152.22227013914</v>
      </c>
      <c r="D87" s="78">
        <f t="shared" si="17"/>
        <v>588.91861124288221</v>
      </c>
      <c r="E87" s="78">
        <f t="shared" si="18"/>
        <v>3505.8292681090534</v>
      </c>
      <c r="F87" s="78">
        <f t="shared" si="19"/>
        <v>4094.7478793519358</v>
      </c>
      <c r="G87" s="65">
        <f t="shared" si="20"/>
        <v>210646.39300203009</v>
      </c>
    </row>
    <row r="88" spans="1:7" x14ac:dyDescent="0.25">
      <c r="A88" s="76">
        <f t="shared" si="14"/>
        <v>46997</v>
      </c>
      <c r="B88" s="77">
        <f t="shared" si="15"/>
        <v>72</v>
      </c>
      <c r="C88" s="65">
        <f t="shared" si="16"/>
        <v>210646.39300203009</v>
      </c>
      <c r="D88" s="78">
        <f t="shared" si="17"/>
        <v>579.27758075558245</v>
      </c>
      <c r="E88" s="78">
        <f t="shared" si="18"/>
        <v>3515.4702985963527</v>
      </c>
      <c r="F88" s="78">
        <f t="shared" si="19"/>
        <v>4094.7478793519349</v>
      </c>
      <c r="G88" s="65">
        <f t="shared" si="20"/>
        <v>207130.92270343372</v>
      </c>
    </row>
    <row r="89" spans="1:7" x14ac:dyDescent="0.25">
      <c r="A89" s="76">
        <f t="shared" si="14"/>
        <v>47027</v>
      </c>
      <c r="B89" s="77">
        <f t="shared" si="15"/>
        <v>73</v>
      </c>
      <c r="C89" s="65">
        <f t="shared" si="16"/>
        <v>207130.92270343372</v>
      </c>
      <c r="D89" s="78">
        <f t="shared" si="17"/>
        <v>569.61003743444235</v>
      </c>
      <c r="E89" s="78">
        <f t="shared" si="18"/>
        <v>3525.137841917493</v>
      </c>
      <c r="F89" s="78">
        <f t="shared" si="19"/>
        <v>4094.7478793519354</v>
      </c>
      <c r="G89" s="65">
        <f t="shared" si="20"/>
        <v>203605.78486151624</v>
      </c>
    </row>
    <row r="90" spans="1:7" x14ac:dyDescent="0.25">
      <c r="A90" s="76">
        <f t="shared" si="14"/>
        <v>47058</v>
      </c>
      <c r="B90" s="77">
        <f t="shared" si="15"/>
        <v>74</v>
      </c>
      <c r="C90" s="65">
        <f t="shared" si="16"/>
        <v>203605.78486151624</v>
      </c>
      <c r="D90" s="78">
        <f t="shared" si="17"/>
        <v>559.91590836916941</v>
      </c>
      <c r="E90" s="78">
        <f t="shared" si="18"/>
        <v>3534.8319709827661</v>
      </c>
      <c r="F90" s="78">
        <f t="shared" si="19"/>
        <v>4094.7478793519354</v>
      </c>
      <c r="G90" s="65">
        <f t="shared" si="20"/>
        <v>200070.95289053346</v>
      </c>
    </row>
    <row r="91" spans="1:7" x14ac:dyDescent="0.25">
      <c r="A91" s="76">
        <f t="shared" si="14"/>
        <v>47088</v>
      </c>
      <c r="B91" s="77">
        <f t="shared" si="15"/>
        <v>75</v>
      </c>
      <c r="C91" s="65">
        <f t="shared" si="16"/>
        <v>200070.95289053346</v>
      </c>
      <c r="D91" s="78">
        <f t="shared" si="17"/>
        <v>550.19512044896669</v>
      </c>
      <c r="E91" s="78">
        <f t="shared" si="18"/>
        <v>3544.5527589029689</v>
      </c>
      <c r="F91" s="78">
        <f t="shared" si="19"/>
        <v>4094.7478793519358</v>
      </c>
      <c r="G91" s="65">
        <f t="shared" si="20"/>
        <v>196526.40013163048</v>
      </c>
    </row>
    <row r="92" spans="1:7" x14ac:dyDescent="0.25">
      <c r="A92" s="76">
        <f t="shared" si="14"/>
        <v>47119</v>
      </c>
      <c r="B92" s="77">
        <f t="shared" si="15"/>
        <v>76</v>
      </c>
      <c r="C92" s="65">
        <f t="shared" si="16"/>
        <v>196526.40013163048</v>
      </c>
      <c r="D92" s="78">
        <f t="shared" si="17"/>
        <v>540.44760036198352</v>
      </c>
      <c r="E92" s="78">
        <f t="shared" si="18"/>
        <v>3554.3002789899519</v>
      </c>
      <c r="F92" s="78">
        <f t="shared" si="19"/>
        <v>4094.7478793519354</v>
      </c>
      <c r="G92" s="65">
        <f t="shared" si="20"/>
        <v>192972.09985264053</v>
      </c>
    </row>
    <row r="93" spans="1:7" x14ac:dyDescent="0.25">
      <c r="A93" s="76">
        <f t="shared" si="14"/>
        <v>47150</v>
      </c>
      <c r="B93" s="77">
        <f t="shared" si="15"/>
        <v>77</v>
      </c>
      <c r="C93" s="65">
        <f t="shared" si="16"/>
        <v>192972.09985264053</v>
      </c>
      <c r="D93" s="78">
        <f t="shared" si="17"/>
        <v>530.67327459476121</v>
      </c>
      <c r="E93" s="78">
        <f t="shared" si="18"/>
        <v>3564.0746047571738</v>
      </c>
      <c r="F93" s="78">
        <f t="shared" si="19"/>
        <v>4094.7478793519349</v>
      </c>
      <c r="G93" s="65">
        <f t="shared" si="20"/>
        <v>189408.02524788334</v>
      </c>
    </row>
    <row r="94" spans="1:7" x14ac:dyDescent="0.25">
      <c r="A94" s="76">
        <f t="shared" si="14"/>
        <v>47178</v>
      </c>
      <c r="B94" s="77">
        <f t="shared" si="15"/>
        <v>78</v>
      </c>
      <c r="C94" s="65">
        <f t="shared" si="16"/>
        <v>189408.02524788334</v>
      </c>
      <c r="D94" s="78">
        <f t="shared" si="17"/>
        <v>520.87206943167905</v>
      </c>
      <c r="E94" s="78">
        <f t="shared" si="18"/>
        <v>3573.8758099202569</v>
      </c>
      <c r="F94" s="78">
        <f t="shared" si="19"/>
        <v>4094.7478793519358</v>
      </c>
      <c r="G94" s="65">
        <f t="shared" si="20"/>
        <v>185834.14943796309</v>
      </c>
    </row>
    <row r="95" spans="1:7" x14ac:dyDescent="0.25">
      <c r="A95" s="76">
        <f t="shared" si="14"/>
        <v>47209</v>
      </c>
      <c r="B95" s="77">
        <f t="shared" si="15"/>
        <v>79</v>
      </c>
      <c r="C95" s="65">
        <f t="shared" si="16"/>
        <v>185834.14943796309</v>
      </c>
      <c r="D95" s="78">
        <f t="shared" si="17"/>
        <v>511.0439109543982</v>
      </c>
      <c r="E95" s="78">
        <f t="shared" si="18"/>
        <v>3583.7039683975372</v>
      </c>
      <c r="F95" s="78">
        <f t="shared" si="19"/>
        <v>4094.7478793519354</v>
      </c>
      <c r="G95" s="65">
        <f t="shared" si="20"/>
        <v>182250.44546956554</v>
      </c>
    </row>
    <row r="96" spans="1:7" x14ac:dyDescent="0.25">
      <c r="A96" s="76">
        <f t="shared" si="14"/>
        <v>47239</v>
      </c>
      <c r="B96" s="77">
        <f t="shared" si="15"/>
        <v>80</v>
      </c>
      <c r="C96" s="65">
        <f t="shared" si="16"/>
        <v>182250.44546956554</v>
      </c>
      <c r="D96" s="78">
        <f t="shared" si="17"/>
        <v>501.18872504130496</v>
      </c>
      <c r="E96" s="78">
        <f t="shared" si="18"/>
        <v>3593.5591543106302</v>
      </c>
      <c r="F96" s="78">
        <f t="shared" si="19"/>
        <v>4094.7478793519354</v>
      </c>
      <c r="G96" s="65">
        <f t="shared" si="20"/>
        <v>178656.8863152549</v>
      </c>
    </row>
    <row r="97" spans="1:7" x14ac:dyDescent="0.25">
      <c r="A97" s="76">
        <f t="shared" si="14"/>
        <v>47270</v>
      </c>
      <c r="B97" s="77">
        <f t="shared" si="15"/>
        <v>81</v>
      </c>
      <c r="C97" s="65">
        <f t="shared" si="16"/>
        <v>178656.8863152549</v>
      </c>
      <c r="D97" s="78">
        <f t="shared" si="17"/>
        <v>491.30643736695077</v>
      </c>
      <c r="E97" s="78">
        <f t="shared" si="18"/>
        <v>3603.4414419849845</v>
      </c>
      <c r="F97" s="78">
        <f t="shared" si="19"/>
        <v>4094.7478793519354</v>
      </c>
      <c r="G97" s="65">
        <f t="shared" si="20"/>
        <v>175053.44487326991</v>
      </c>
    </row>
    <row r="98" spans="1:7" x14ac:dyDescent="0.25">
      <c r="A98" s="76">
        <f t="shared" si="14"/>
        <v>47300</v>
      </c>
      <c r="B98" s="77">
        <f t="shared" si="15"/>
        <v>82</v>
      </c>
      <c r="C98" s="65">
        <f t="shared" si="16"/>
        <v>175053.44487326991</v>
      </c>
      <c r="D98" s="78">
        <f t="shared" si="17"/>
        <v>481.39697340149206</v>
      </c>
      <c r="E98" s="78">
        <f t="shared" si="18"/>
        <v>3613.3509059504436</v>
      </c>
      <c r="F98" s="78">
        <f t="shared" si="19"/>
        <v>4094.7478793519358</v>
      </c>
      <c r="G98" s="65">
        <f t="shared" si="20"/>
        <v>171440.09396731947</v>
      </c>
    </row>
    <row r="99" spans="1:7" x14ac:dyDescent="0.25">
      <c r="A99" s="76">
        <f t="shared" si="14"/>
        <v>47331</v>
      </c>
      <c r="B99" s="77">
        <f t="shared" si="15"/>
        <v>83</v>
      </c>
      <c r="C99" s="65">
        <f t="shared" si="16"/>
        <v>171440.09396731947</v>
      </c>
      <c r="D99" s="78">
        <f t="shared" si="17"/>
        <v>471.46025841012835</v>
      </c>
      <c r="E99" s="78">
        <f t="shared" si="18"/>
        <v>3623.2876209418064</v>
      </c>
      <c r="F99" s="78">
        <f t="shared" si="19"/>
        <v>4094.7478793519349</v>
      </c>
      <c r="G99" s="65">
        <f t="shared" si="20"/>
        <v>167816.80634637765</v>
      </c>
    </row>
    <row r="100" spans="1:7" x14ac:dyDescent="0.25">
      <c r="A100" s="76">
        <f t="shared" si="14"/>
        <v>47362</v>
      </c>
      <c r="B100" s="77">
        <f t="shared" si="15"/>
        <v>84</v>
      </c>
      <c r="C100" s="65">
        <f t="shared" si="16"/>
        <v>167816.80634637765</v>
      </c>
      <c r="D100" s="78">
        <f t="shared" si="17"/>
        <v>461.49621745253836</v>
      </c>
      <c r="E100" s="78">
        <f t="shared" si="18"/>
        <v>3633.2516618993973</v>
      </c>
      <c r="F100" s="78">
        <f t="shared" si="19"/>
        <v>4094.7478793519358</v>
      </c>
      <c r="G100" s="65">
        <f t="shared" si="20"/>
        <v>164183.55468447827</v>
      </c>
    </row>
    <row r="101" spans="1:7" x14ac:dyDescent="0.25">
      <c r="A101" s="76">
        <f t="shared" si="14"/>
        <v>47392</v>
      </c>
      <c r="B101" s="77">
        <f t="shared" si="15"/>
        <v>85</v>
      </c>
      <c r="C101" s="65">
        <f t="shared" si="16"/>
        <v>164183.55468447827</v>
      </c>
      <c r="D101" s="78">
        <f t="shared" si="17"/>
        <v>451.50477538231502</v>
      </c>
      <c r="E101" s="78">
        <f t="shared" si="18"/>
        <v>3643.2431039696203</v>
      </c>
      <c r="F101" s="78">
        <f t="shared" si="19"/>
        <v>4094.7478793519354</v>
      </c>
      <c r="G101" s="65">
        <f t="shared" si="20"/>
        <v>160540.31158050866</v>
      </c>
    </row>
    <row r="102" spans="1:7" x14ac:dyDescent="0.25">
      <c r="A102" s="76">
        <f t="shared" si="14"/>
        <v>47423</v>
      </c>
      <c r="B102" s="77">
        <f t="shared" si="15"/>
        <v>86</v>
      </c>
      <c r="C102" s="65">
        <f t="shared" si="16"/>
        <v>160540.31158050866</v>
      </c>
      <c r="D102" s="78">
        <f t="shared" si="17"/>
        <v>441.48585684639863</v>
      </c>
      <c r="E102" s="78">
        <f t="shared" si="18"/>
        <v>3653.2620225055366</v>
      </c>
      <c r="F102" s="78">
        <f t="shared" si="19"/>
        <v>4094.7478793519354</v>
      </c>
      <c r="G102" s="65">
        <f t="shared" si="20"/>
        <v>156887.04955800311</v>
      </c>
    </row>
    <row r="103" spans="1:7" x14ac:dyDescent="0.25">
      <c r="A103" s="76">
        <f t="shared" si="14"/>
        <v>47453</v>
      </c>
      <c r="B103" s="77">
        <f t="shared" si="15"/>
        <v>87</v>
      </c>
      <c r="C103" s="65">
        <f t="shared" si="16"/>
        <v>156887.04955800311</v>
      </c>
      <c r="D103" s="78">
        <f t="shared" si="17"/>
        <v>431.43938628450837</v>
      </c>
      <c r="E103" s="78">
        <f t="shared" si="18"/>
        <v>3663.3084930674268</v>
      </c>
      <c r="F103" s="78">
        <f t="shared" si="19"/>
        <v>4094.7478793519349</v>
      </c>
      <c r="G103" s="65">
        <f t="shared" si="20"/>
        <v>153223.74106493569</v>
      </c>
    </row>
    <row r="104" spans="1:7" x14ac:dyDescent="0.25">
      <c r="A104" s="76">
        <f t="shared" si="14"/>
        <v>47484</v>
      </c>
      <c r="B104" s="77">
        <f t="shared" si="15"/>
        <v>88</v>
      </c>
      <c r="C104" s="65">
        <f t="shared" si="16"/>
        <v>153223.74106493569</v>
      </c>
      <c r="D104" s="78">
        <f t="shared" si="17"/>
        <v>421.36528792857285</v>
      </c>
      <c r="E104" s="78">
        <f t="shared" si="18"/>
        <v>3673.3825914233626</v>
      </c>
      <c r="F104" s="78">
        <f t="shared" si="19"/>
        <v>4094.7478793519354</v>
      </c>
      <c r="G104" s="65">
        <f t="shared" si="20"/>
        <v>149550.35847351231</v>
      </c>
    </row>
    <row r="105" spans="1:7" x14ac:dyDescent="0.25">
      <c r="A105" s="76">
        <f t="shared" si="14"/>
        <v>47515</v>
      </c>
      <c r="B105" s="77">
        <f t="shared" si="15"/>
        <v>89</v>
      </c>
      <c r="C105" s="65">
        <f t="shared" si="16"/>
        <v>149550.35847351231</v>
      </c>
      <c r="D105" s="78">
        <f t="shared" si="17"/>
        <v>411.26348580215864</v>
      </c>
      <c r="E105" s="78">
        <f t="shared" si="18"/>
        <v>3683.484393549777</v>
      </c>
      <c r="F105" s="78">
        <f t="shared" si="19"/>
        <v>4094.7478793519358</v>
      </c>
      <c r="G105" s="65">
        <f t="shared" si="20"/>
        <v>145866.87407996255</v>
      </c>
    </row>
    <row r="106" spans="1:7" x14ac:dyDescent="0.25">
      <c r="A106" s="76">
        <f t="shared" si="14"/>
        <v>47543</v>
      </c>
      <c r="B106" s="77">
        <f t="shared" si="15"/>
        <v>90</v>
      </c>
      <c r="C106" s="65">
        <f t="shared" si="16"/>
        <v>145866.87407996255</v>
      </c>
      <c r="D106" s="78">
        <f t="shared" si="17"/>
        <v>401.13390371989681</v>
      </c>
      <c r="E106" s="78">
        <f t="shared" si="18"/>
        <v>3693.613975632039</v>
      </c>
      <c r="F106" s="78">
        <f t="shared" si="19"/>
        <v>4094.7478793519358</v>
      </c>
      <c r="G106" s="65">
        <f t="shared" si="20"/>
        <v>142173.26010433052</v>
      </c>
    </row>
    <row r="107" spans="1:7" x14ac:dyDescent="0.25">
      <c r="A107" s="76">
        <f t="shared" si="14"/>
        <v>47574</v>
      </c>
      <c r="B107" s="77">
        <f t="shared" si="15"/>
        <v>91</v>
      </c>
      <c r="C107" s="65">
        <f t="shared" si="16"/>
        <v>142173.26010433052</v>
      </c>
      <c r="D107" s="78">
        <f t="shared" si="17"/>
        <v>390.97646528690871</v>
      </c>
      <c r="E107" s="78">
        <f t="shared" si="18"/>
        <v>3703.7714140650269</v>
      </c>
      <c r="F107" s="78">
        <f t="shared" si="19"/>
        <v>4094.7478793519358</v>
      </c>
      <c r="G107" s="65">
        <f t="shared" si="20"/>
        <v>138469.48869026548</v>
      </c>
    </row>
    <row r="108" spans="1:7" x14ac:dyDescent="0.25">
      <c r="A108" s="76">
        <f t="shared" si="14"/>
        <v>47604</v>
      </c>
      <c r="B108" s="77">
        <f t="shared" si="15"/>
        <v>92</v>
      </c>
      <c r="C108" s="65">
        <f t="shared" si="16"/>
        <v>138469.48869026548</v>
      </c>
      <c r="D108" s="78">
        <f t="shared" si="17"/>
        <v>380.79109389822986</v>
      </c>
      <c r="E108" s="78">
        <f t="shared" si="18"/>
        <v>3713.9567854537058</v>
      </c>
      <c r="F108" s="78">
        <f t="shared" si="19"/>
        <v>4094.7478793519358</v>
      </c>
      <c r="G108" s="65">
        <f t="shared" si="20"/>
        <v>134755.53190481177</v>
      </c>
    </row>
    <row r="109" spans="1:7" x14ac:dyDescent="0.25">
      <c r="A109" s="76">
        <f t="shared" si="14"/>
        <v>47635</v>
      </c>
      <c r="B109" s="77">
        <f t="shared" si="15"/>
        <v>93</v>
      </c>
      <c r="C109" s="65">
        <f t="shared" si="16"/>
        <v>134755.53190481177</v>
      </c>
      <c r="D109" s="78">
        <f t="shared" si="17"/>
        <v>370.57771273823215</v>
      </c>
      <c r="E109" s="78">
        <f t="shared" si="18"/>
        <v>3724.1701666137028</v>
      </c>
      <c r="F109" s="78">
        <f t="shared" si="19"/>
        <v>4094.7478793519349</v>
      </c>
      <c r="G109" s="65">
        <f t="shared" si="20"/>
        <v>131031.36173819806</v>
      </c>
    </row>
    <row r="110" spans="1:7" x14ac:dyDescent="0.25">
      <c r="A110" s="76">
        <f t="shared" si="14"/>
        <v>47665</v>
      </c>
      <c r="B110" s="77">
        <f t="shared" si="15"/>
        <v>94</v>
      </c>
      <c r="C110" s="65">
        <f t="shared" si="16"/>
        <v>131031.36173819806</v>
      </c>
      <c r="D110" s="78">
        <f t="shared" si="17"/>
        <v>360.33624478004447</v>
      </c>
      <c r="E110" s="78">
        <f t="shared" si="18"/>
        <v>3734.4116345718908</v>
      </c>
      <c r="F110" s="78">
        <f t="shared" si="19"/>
        <v>4094.7478793519354</v>
      </c>
      <c r="G110" s="65">
        <f t="shared" si="20"/>
        <v>127296.95010362616</v>
      </c>
    </row>
    <row r="111" spans="1:7" x14ac:dyDescent="0.25">
      <c r="A111" s="76">
        <f t="shared" si="14"/>
        <v>47696</v>
      </c>
      <c r="B111" s="77">
        <f t="shared" si="15"/>
        <v>95</v>
      </c>
      <c r="C111" s="65">
        <f t="shared" si="16"/>
        <v>127296.95010362616</v>
      </c>
      <c r="D111" s="78">
        <f t="shared" si="17"/>
        <v>350.06661278497177</v>
      </c>
      <c r="E111" s="78">
        <f t="shared" si="18"/>
        <v>3744.681266566964</v>
      </c>
      <c r="F111" s="78">
        <f t="shared" si="19"/>
        <v>4094.7478793519358</v>
      </c>
      <c r="G111" s="65">
        <f t="shared" si="20"/>
        <v>123552.26883705921</v>
      </c>
    </row>
    <row r="112" spans="1:7" x14ac:dyDescent="0.25">
      <c r="A112" s="76">
        <f t="shared" si="14"/>
        <v>47727</v>
      </c>
      <c r="B112" s="77">
        <f t="shared" si="15"/>
        <v>96</v>
      </c>
      <c r="C112" s="65">
        <f t="shared" si="16"/>
        <v>123552.26883705921</v>
      </c>
      <c r="D112" s="78">
        <f t="shared" si="17"/>
        <v>339.76873930191255</v>
      </c>
      <c r="E112" s="78">
        <f t="shared" si="18"/>
        <v>3754.9791400500226</v>
      </c>
      <c r="F112" s="78">
        <f t="shared" si="19"/>
        <v>4094.7478793519349</v>
      </c>
      <c r="G112" s="65">
        <f t="shared" si="20"/>
        <v>119797.28969700918</v>
      </c>
    </row>
    <row r="113" spans="1:7" x14ac:dyDescent="0.25">
      <c r="A113" s="76">
        <f t="shared" si="14"/>
        <v>47757</v>
      </c>
      <c r="B113" s="77">
        <f t="shared" si="15"/>
        <v>97</v>
      </c>
      <c r="C113" s="65">
        <f t="shared" si="16"/>
        <v>119797.28969700918</v>
      </c>
      <c r="D113" s="78">
        <f t="shared" si="17"/>
        <v>329.44254666677506</v>
      </c>
      <c r="E113" s="78">
        <f t="shared" si="18"/>
        <v>3765.30533268516</v>
      </c>
      <c r="F113" s="78">
        <f t="shared" si="19"/>
        <v>4094.7478793519349</v>
      </c>
      <c r="G113" s="65">
        <f t="shared" si="20"/>
        <v>116031.98436432402</v>
      </c>
    </row>
    <row r="114" spans="1:7" x14ac:dyDescent="0.25">
      <c r="A114" s="76">
        <f t="shared" si="14"/>
        <v>47788</v>
      </c>
      <c r="B114" s="77">
        <f t="shared" si="15"/>
        <v>98</v>
      </c>
      <c r="C114" s="65">
        <f t="shared" si="16"/>
        <v>116031.98436432402</v>
      </c>
      <c r="D114" s="78">
        <f t="shared" si="17"/>
        <v>319.08795700189086</v>
      </c>
      <c r="E114" s="78">
        <f t="shared" si="18"/>
        <v>3775.6599223500448</v>
      </c>
      <c r="F114" s="78">
        <f t="shared" si="19"/>
        <v>4094.7478793519358</v>
      </c>
      <c r="G114" s="65">
        <f t="shared" si="20"/>
        <v>112256.32444197398</v>
      </c>
    </row>
    <row r="115" spans="1:7" x14ac:dyDescent="0.25">
      <c r="A115" s="76">
        <f t="shared" si="14"/>
        <v>47818</v>
      </c>
      <c r="B115" s="77">
        <f t="shared" si="15"/>
        <v>99</v>
      </c>
      <c r="C115" s="65">
        <f t="shared" si="16"/>
        <v>112256.32444197398</v>
      </c>
      <c r="D115" s="78">
        <f t="shared" si="17"/>
        <v>308.70489221542823</v>
      </c>
      <c r="E115" s="78">
        <f t="shared" si="18"/>
        <v>3786.0429871365072</v>
      </c>
      <c r="F115" s="78">
        <f t="shared" si="19"/>
        <v>4094.7478793519354</v>
      </c>
      <c r="G115" s="65">
        <f t="shared" si="20"/>
        <v>108470.28145483747</v>
      </c>
    </row>
    <row r="116" spans="1:7" x14ac:dyDescent="0.25">
      <c r="A116" s="76">
        <f t="shared" si="14"/>
        <v>47849</v>
      </c>
      <c r="B116" s="77">
        <f t="shared" si="15"/>
        <v>100</v>
      </c>
      <c r="C116" s="65">
        <f t="shared" si="16"/>
        <v>108470.28145483747</v>
      </c>
      <c r="D116" s="78">
        <f t="shared" si="17"/>
        <v>298.29327400080285</v>
      </c>
      <c r="E116" s="78">
        <f t="shared" si="18"/>
        <v>3796.4546053511331</v>
      </c>
      <c r="F116" s="78">
        <f t="shared" si="19"/>
        <v>4094.7478793519358</v>
      </c>
      <c r="G116" s="65">
        <f t="shared" si="20"/>
        <v>104673.82684948634</v>
      </c>
    </row>
    <row r="117" spans="1:7" x14ac:dyDescent="0.25">
      <c r="A117" s="76">
        <f t="shared" si="14"/>
        <v>47880</v>
      </c>
      <c r="B117" s="77">
        <f t="shared" si="15"/>
        <v>101</v>
      </c>
      <c r="C117" s="65">
        <f t="shared" si="16"/>
        <v>104673.82684948634</v>
      </c>
      <c r="D117" s="78">
        <f t="shared" si="17"/>
        <v>287.85302383608717</v>
      </c>
      <c r="E117" s="78">
        <f t="shared" si="18"/>
        <v>3806.8948555158486</v>
      </c>
      <c r="F117" s="78">
        <f t="shared" si="19"/>
        <v>4094.7478793519358</v>
      </c>
      <c r="G117" s="65">
        <f t="shared" si="20"/>
        <v>100866.9319939705</v>
      </c>
    </row>
    <row r="118" spans="1:7" x14ac:dyDescent="0.25">
      <c r="A118" s="76">
        <f t="shared" si="14"/>
        <v>47908</v>
      </c>
      <c r="B118" s="77">
        <f t="shared" si="15"/>
        <v>102</v>
      </c>
      <c r="C118" s="65">
        <f t="shared" si="16"/>
        <v>100866.9319939705</v>
      </c>
      <c r="D118" s="78">
        <f t="shared" si="17"/>
        <v>277.38406298341863</v>
      </c>
      <c r="E118" s="78">
        <f t="shared" si="18"/>
        <v>3817.3638163685164</v>
      </c>
      <c r="F118" s="78">
        <f t="shared" si="19"/>
        <v>4094.7478793519349</v>
      </c>
      <c r="G118" s="65">
        <f t="shared" si="20"/>
        <v>97049.568177601992</v>
      </c>
    </row>
    <row r="119" spans="1:7" x14ac:dyDescent="0.25">
      <c r="A119" s="76">
        <f t="shared" si="14"/>
        <v>47939</v>
      </c>
      <c r="B119" s="77">
        <f t="shared" si="15"/>
        <v>103</v>
      </c>
      <c r="C119" s="65">
        <f t="shared" si="16"/>
        <v>97049.568177601992</v>
      </c>
      <c r="D119" s="78">
        <f t="shared" si="17"/>
        <v>266.88631248840522</v>
      </c>
      <c r="E119" s="78">
        <f t="shared" si="18"/>
        <v>3827.8615668635302</v>
      </c>
      <c r="F119" s="78">
        <f t="shared" si="19"/>
        <v>4094.7478793519354</v>
      </c>
      <c r="G119" s="65">
        <f t="shared" si="20"/>
        <v>93221.70661073846</v>
      </c>
    </row>
    <row r="120" spans="1:7" x14ac:dyDescent="0.25">
      <c r="A120" s="76">
        <f t="shared" si="14"/>
        <v>47969</v>
      </c>
      <c r="B120" s="77">
        <f t="shared" si="15"/>
        <v>104</v>
      </c>
      <c r="C120" s="65">
        <f t="shared" si="16"/>
        <v>93221.70661073846</v>
      </c>
      <c r="D120" s="78">
        <f t="shared" si="17"/>
        <v>256.3596931795305</v>
      </c>
      <c r="E120" s="78">
        <f t="shared" si="18"/>
        <v>3838.3881861724049</v>
      </c>
      <c r="F120" s="78">
        <f t="shared" si="19"/>
        <v>4094.7478793519354</v>
      </c>
      <c r="G120" s="65">
        <f t="shared" si="20"/>
        <v>89383.318424566052</v>
      </c>
    </row>
    <row r="121" spans="1:7" x14ac:dyDescent="0.25">
      <c r="A121" s="76">
        <f t="shared" si="14"/>
        <v>48000</v>
      </c>
      <c r="B121" s="77">
        <f t="shared" si="15"/>
        <v>105</v>
      </c>
      <c r="C121" s="65">
        <f t="shared" si="16"/>
        <v>89383.318424566052</v>
      </c>
      <c r="D121" s="78">
        <f t="shared" si="17"/>
        <v>245.80412566755638</v>
      </c>
      <c r="E121" s="78">
        <f t="shared" si="18"/>
        <v>3848.9437536843793</v>
      </c>
      <c r="F121" s="78">
        <f t="shared" si="19"/>
        <v>4094.7478793519358</v>
      </c>
      <c r="G121" s="65">
        <f t="shared" si="20"/>
        <v>85534.374670881676</v>
      </c>
    </row>
    <row r="122" spans="1:7" x14ac:dyDescent="0.25">
      <c r="A122" s="76">
        <f t="shared" si="14"/>
        <v>48030</v>
      </c>
      <c r="B122" s="77">
        <f t="shared" si="15"/>
        <v>106</v>
      </c>
      <c r="C122" s="65">
        <f t="shared" si="16"/>
        <v>85534.374670881676</v>
      </c>
      <c r="D122" s="78">
        <f t="shared" si="17"/>
        <v>235.21953034492435</v>
      </c>
      <c r="E122" s="78">
        <f t="shared" si="18"/>
        <v>3859.528349007011</v>
      </c>
      <c r="F122" s="78">
        <f t="shared" si="19"/>
        <v>4094.7478793519354</v>
      </c>
      <c r="G122" s="65">
        <f t="shared" si="20"/>
        <v>81674.846321874662</v>
      </c>
    </row>
    <row r="123" spans="1:7" x14ac:dyDescent="0.25">
      <c r="A123" s="76">
        <f t="shared" si="14"/>
        <v>48061</v>
      </c>
      <c r="B123" s="77">
        <f t="shared" si="15"/>
        <v>107</v>
      </c>
      <c r="C123" s="65">
        <f t="shared" si="16"/>
        <v>81674.846321874662</v>
      </c>
      <c r="D123" s="78">
        <f t="shared" si="17"/>
        <v>224.60582738515507</v>
      </c>
      <c r="E123" s="78">
        <f t="shared" si="18"/>
        <v>3870.1420519667809</v>
      </c>
      <c r="F123" s="78">
        <f t="shared" si="19"/>
        <v>4094.7478793519358</v>
      </c>
      <c r="G123" s="65">
        <f t="shared" si="20"/>
        <v>77804.704269907874</v>
      </c>
    </row>
    <row r="124" spans="1:7" x14ac:dyDescent="0.25">
      <c r="A124" s="76">
        <f t="shared" si="14"/>
        <v>48092</v>
      </c>
      <c r="B124" s="77">
        <f t="shared" si="15"/>
        <v>108</v>
      </c>
      <c r="C124" s="65">
        <f t="shared" si="16"/>
        <v>77804.704269907874</v>
      </c>
      <c r="D124" s="78">
        <f t="shared" si="17"/>
        <v>213.9629367422464</v>
      </c>
      <c r="E124" s="78">
        <f t="shared" si="18"/>
        <v>3880.7849426096891</v>
      </c>
      <c r="F124" s="78">
        <f t="shared" si="19"/>
        <v>4094.7478793519354</v>
      </c>
      <c r="G124" s="65">
        <f t="shared" si="20"/>
        <v>73923.919327298179</v>
      </c>
    </row>
    <row r="125" spans="1:7" x14ac:dyDescent="0.25">
      <c r="A125" s="76">
        <f t="shared" si="14"/>
        <v>48122</v>
      </c>
      <c r="B125" s="77">
        <f t="shared" si="15"/>
        <v>109</v>
      </c>
      <c r="C125" s="65">
        <f t="shared" si="16"/>
        <v>73923.919327298179</v>
      </c>
      <c r="D125" s="78">
        <f t="shared" si="17"/>
        <v>203.29077815006977</v>
      </c>
      <c r="E125" s="78">
        <f t="shared" si="18"/>
        <v>3891.457101201866</v>
      </c>
      <c r="F125" s="78">
        <f t="shared" si="19"/>
        <v>4094.7478793519358</v>
      </c>
      <c r="G125" s="65">
        <f t="shared" si="20"/>
        <v>70032.462226096308</v>
      </c>
    </row>
    <row r="126" spans="1:7" x14ac:dyDescent="0.25">
      <c r="A126" s="76">
        <f t="shared" si="14"/>
        <v>48153</v>
      </c>
      <c r="B126" s="77">
        <f t="shared" si="15"/>
        <v>110</v>
      </c>
      <c r="C126" s="65">
        <f t="shared" si="16"/>
        <v>70032.462226096308</v>
      </c>
      <c r="D126" s="78">
        <f t="shared" si="17"/>
        <v>192.58927112176463</v>
      </c>
      <c r="E126" s="78">
        <f t="shared" si="18"/>
        <v>3902.158608230171</v>
      </c>
      <c r="F126" s="78">
        <f t="shared" si="19"/>
        <v>4094.7478793519358</v>
      </c>
      <c r="G126" s="65">
        <f t="shared" si="20"/>
        <v>66130.303617866142</v>
      </c>
    </row>
    <row r="127" spans="1:7" x14ac:dyDescent="0.25">
      <c r="A127" s="76">
        <f t="shared" si="14"/>
        <v>48183</v>
      </c>
      <c r="B127" s="77">
        <f t="shared" si="15"/>
        <v>111</v>
      </c>
      <c r="C127" s="65">
        <f t="shared" si="16"/>
        <v>66130.303617866142</v>
      </c>
      <c r="D127" s="78">
        <f t="shared" si="17"/>
        <v>181.85833494913166</v>
      </c>
      <c r="E127" s="78">
        <f t="shared" si="18"/>
        <v>3912.8895444028035</v>
      </c>
      <c r="F127" s="78">
        <f t="shared" si="19"/>
        <v>4094.7478793519354</v>
      </c>
      <c r="G127" s="65">
        <f t="shared" si="20"/>
        <v>62217.41407346334</v>
      </c>
    </row>
    <row r="128" spans="1:7" x14ac:dyDescent="0.25">
      <c r="A128" s="76">
        <f t="shared" si="14"/>
        <v>48214</v>
      </c>
      <c r="B128" s="77">
        <f t="shared" si="15"/>
        <v>112</v>
      </c>
      <c r="C128" s="65">
        <f t="shared" si="16"/>
        <v>62217.41407346334</v>
      </c>
      <c r="D128" s="78">
        <f t="shared" si="17"/>
        <v>171.09788870202397</v>
      </c>
      <c r="E128" s="78">
        <f t="shared" si="18"/>
        <v>3923.6499906499116</v>
      </c>
      <c r="F128" s="78">
        <f t="shared" si="19"/>
        <v>4094.7478793519358</v>
      </c>
      <c r="G128" s="65">
        <f t="shared" si="20"/>
        <v>58293.764082813432</v>
      </c>
    </row>
    <row r="129" spans="1:7" x14ac:dyDescent="0.25">
      <c r="A129" s="76">
        <f t="shared" si="14"/>
        <v>48245</v>
      </c>
      <c r="B129" s="77">
        <f t="shared" si="15"/>
        <v>113</v>
      </c>
      <c r="C129" s="65">
        <f t="shared" si="16"/>
        <v>58293.764082813432</v>
      </c>
      <c r="D129" s="78">
        <f t="shared" si="17"/>
        <v>160.30785122773668</v>
      </c>
      <c r="E129" s="78">
        <f t="shared" si="18"/>
        <v>3934.4400281241988</v>
      </c>
      <c r="F129" s="78">
        <f t="shared" si="19"/>
        <v>4094.7478793519354</v>
      </c>
      <c r="G129" s="65">
        <f t="shared" si="20"/>
        <v>54359.324054689234</v>
      </c>
    </row>
    <row r="130" spans="1:7" x14ac:dyDescent="0.25">
      <c r="A130" s="76">
        <f t="shared" si="14"/>
        <v>48274</v>
      </c>
      <c r="B130" s="77">
        <f t="shared" si="15"/>
        <v>114</v>
      </c>
      <c r="C130" s="65">
        <f t="shared" si="16"/>
        <v>54359.324054689234</v>
      </c>
      <c r="D130" s="78">
        <f t="shared" si="17"/>
        <v>149.48814115039514</v>
      </c>
      <c r="E130" s="78">
        <f t="shared" si="18"/>
        <v>3945.2597382015406</v>
      </c>
      <c r="F130" s="78">
        <f t="shared" si="19"/>
        <v>4094.7478793519358</v>
      </c>
      <c r="G130" s="65">
        <f t="shared" si="20"/>
        <v>50414.064316487696</v>
      </c>
    </row>
    <row r="131" spans="1:7" x14ac:dyDescent="0.25">
      <c r="A131" s="76">
        <f t="shared" si="14"/>
        <v>48305</v>
      </c>
      <c r="B131" s="77">
        <f t="shared" si="15"/>
        <v>115</v>
      </c>
      <c r="C131" s="65">
        <f t="shared" si="16"/>
        <v>50414.064316487696</v>
      </c>
      <c r="D131" s="78">
        <f t="shared" si="17"/>
        <v>138.6386768703409</v>
      </c>
      <c r="E131" s="78">
        <f t="shared" si="18"/>
        <v>3956.1092024815948</v>
      </c>
      <c r="F131" s="78">
        <f t="shared" si="19"/>
        <v>4094.7478793519358</v>
      </c>
      <c r="G131" s="65">
        <f t="shared" si="20"/>
        <v>46457.955114006101</v>
      </c>
    </row>
    <row r="132" spans="1:7" x14ac:dyDescent="0.25">
      <c r="A132" s="76">
        <f t="shared" si="14"/>
        <v>48335</v>
      </c>
      <c r="B132" s="77">
        <f t="shared" si="15"/>
        <v>116</v>
      </c>
      <c r="C132" s="65">
        <f t="shared" si="16"/>
        <v>46457.955114006101</v>
      </c>
      <c r="D132" s="78">
        <f t="shared" si="17"/>
        <v>127.75937656351651</v>
      </c>
      <c r="E132" s="78">
        <f t="shared" si="18"/>
        <v>3966.9885027884193</v>
      </c>
      <c r="F132" s="78">
        <f t="shared" si="19"/>
        <v>4094.7478793519358</v>
      </c>
      <c r="G132" s="65">
        <f t="shared" si="20"/>
        <v>42490.966611217678</v>
      </c>
    </row>
    <row r="133" spans="1:7" x14ac:dyDescent="0.25">
      <c r="A133" s="76">
        <f t="shared" si="14"/>
        <v>48366</v>
      </c>
      <c r="B133" s="77">
        <f t="shared" si="15"/>
        <v>117</v>
      </c>
      <c r="C133" s="65">
        <f t="shared" si="16"/>
        <v>42490.966611217678</v>
      </c>
      <c r="D133" s="78">
        <f t="shared" si="17"/>
        <v>116.85015818084835</v>
      </c>
      <c r="E133" s="78">
        <f t="shared" si="18"/>
        <v>3977.8977211710871</v>
      </c>
      <c r="F133" s="78">
        <f t="shared" si="19"/>
        <v>4094.7478793519354</v>
      </c>
      <c r="G133" s="65">
        <f t="shared" si="20"/>
        <v>38513.06889004659</v>
      </c>
    </row>
    <row r="134" spans="1:7" x14ac:dyDescent="0.25">
      <c r="A134" s="76">
        <f t="shared" si="14"/>
        <v>48396</v>
      </c>
      <c r="B134" s="77">
        <f t="shared" si="15"/>
        <v>118</v>
      </c>
      <c r="C134" s="65">
        <f t="shared" si="16"/>
        <v>38513.06889004659</v>
      </c>
      <c r="D134" s="78">
        <f t="shared" si="17"/>
        <v>105.91093944762785</v>
      </c>
      <c r="E134" s="78">
        <f t="shared" si="18"/>
        <v>3988.8369399043077</v>
      </c>
      <c r="F134" s="78">
        <f t="shared" si="19"/>
        <v>4094.7478793519354</v>
      </c>
      <c r="G134" s="65">
        <f t="shared" si="20"/>
        <v>34524.231950142283</v>
      </c>
    </row>
    <row r="135" spans="1:7" x14ac:dyDescent="0.25">
      <c r="A135" s="76">
        <f t="shared" si="14"/>
        <v>48427</v>
      </c>
      <c r="B135" s="77">
        <f t="shared" si="15"/>
        <v>119</v>
      </c>
      <c r="C135" s="65">
        <f t="shared" si="16"/>
        <v>34524.231950142283</v>
      </c>
      <c r="D135" s="78">
        <f t="shared" si="17"/>
        <v>94.941637862891028</v>
      </c>
      <c r="E135" s="78">
        <f t="shared" si="18"/>
        <v>3999.8062414890446</v>
      </c>
      <c r="F135" s="78">
        <f t="shared" si="19"/>
        <v>4094.7478793519358</v>
      </c>
      <c r="G135" s="65">
        <f t="shared" si="20"/>
        <v>30524.425708653238</v>
      </c>
    </row>
    <row r="136" spans="1:7" x14ac:dyDescent="0.25">
      <c r="A136" s="76">
        <f t="shared" si="14"/>
        <v>48458</v>
      </c>
      <c r="B136" s="77">
        <f t="shared" si="15"/>
        <v>120</v>
      </c>
      <c r="C136" s="65">
        <f t="shared" si="16"/>
        <v>30524.425708653238</v>
      </c>
      <c r="D136" s="78">
        <f t="shared" si="17"/>
        <v>83.942170698796147</v>
      </c>
      <c r="E136" s="78">
        <f t="shared" si="18"/>
        <v>4010.8057086531394</v>
      </c>
      <c r="F136" s="78">
        <f t="shared" si="19"/>
        <v>4094.7478793519354</v>
      </c>
      <c r="G136" s="65">
        <f t="shared" si="20"/>
        <v>26513.620000000097</v>
      </c>
    </row>
    <row r="137" spans="1:7" x14ac:dyDescent="0.25">
      <c r="A137" s="76" t="str">
        <f t="shared" si="14"/>
        <v/>
      </c>
      <c r="B137" s="77" t="str">
        <f t="shared" si="15"/>
        <v/>
      </c>
      <c r="C137" s="65" t="str">
        <f t="shared" si="16"/>
        <v/>
      </c>
      <c r="D137" s="78" t="str">
        <f t="shared" si="17"/>
        <v/>
      </c>
      <c r="E137" s="78" t="str">
        <f t="shared" si="18"/>
        <v/>
      </c>
      <c r="F137" s="78" t="str">
        <f t="shared" si="19"/>
        <v/>
      </c>
      <c r="G137" s="65" t="str">
        <f t="shared" si="20"/>
        <v/>
      </c>
    </row>
    <row r="138" spans="1:7" x14ac:dyDescent="0.25">
      <c r="A138" s="76" t="str">
        <f t="shared" si="14"/>
        <v/>
      </c>
      <c r="B138" s="77" t="str">
        <f t="shared" si="15"/>
        <v/>
      </c>
      <c r="C138" s="65" t="str">
        <f t="shared" si="16"/>
        <v/>
      </c>
      <c r="D138" s="78" t="str">
        <f t="shared" si="17"/>
        <v/>
      </c>
      <c r="E138" s="78" t="str">
        <f t="shared" si="18"/>
        <v/>
      </c>
      <c r="F138" s="78" t="str">
        <f t="shared" si="19"/>
        <v/>
      </c>
      <c r="G138" s="65" t="str">
        <f t="shared" si="20"/>
        <v/>
      </c>
    </row>
    <row r="139" spans="1:7" x14ac:dyDescent="0.25">
      <c r="A139" s="76" t="str">
        <f t="shared" si="14"/>
        <v/>
      </c>
      <c r="B139" s="77" t="str">
        <f t="shared" si="15"/>
        <v/>
      </c>
      <c r="C139" s="65" t="str">
        <f t="shared" si="16"/>
        <v/>
      </c>
      <c r="D139" s="78" t="str">
        <f t="shared" si="17"/>
        <v/>
      </c>
      <c r="E139" s="78" t="str">
        <f t="shared" si="18"/>
        <v/>
      </c>
      <c r="F139" s="78" t="str">
        <f t="shared" si="19"/>
        <v/>
      </c>
      <c r="G139" s="65" t="str">
        <f t="shared" si="20"/>
        <v/>
      </c>
    </row>
    <row r="140" spans="1:7" x14ac:dyDescent="0.25">
      <c r="A140" s="76" t="str">
        <f t="shared" si="14"/>
        <v/>
      </c>
      <c r="B140" s="77" t="str">
        <f t="shared" si="15"/>
        <v/>
      </c>
      <c r="C140" s="65" t="str">
        <f t="shared" si="16"/>
        <v/>
      </c>
      <c r="D140" s="78" t="str">
        <f t="shared" si="17"/>
        <v/>
      </c>
      <c r="E140" s="78" t="str">
        <f t="shared" si="18"/>
        <v/>
      </c>
      <c r="F140" s="78" t="str">
        <f t="shared" si="19"/>
        <v/>
      </c>
      <c r="G140" s="65" t="str">
        <f t="shared" si="20"/>
        <v/>
      </c>
    </row>
    <row r="141" spans="1:7" x14ac:dyDescent="0.25">
      <c r="A141" s="76" t="str">
        <f t="shared" si="14"/>
        <v/>
      </c>
      <c r="B141" s="77" t="str">
        <f t="shared" si="15"/>
        <v/>
      </c>
      <c r="C141" s="65" t="str">
        <f t="shared" si="16"/>
        <v/>
      </c>
      <c r="D141" s="78" t="str">
        <f t="shared" si="17"/>
        <v/>
      </c>
      <c r="E141" s="78" t="str">
        <f t="shared" si="18"/>
        <v/>
      </c>
      <c r="F141" s="78" t="str">
        <f t="shared" si="19"/>
        <v/>
      </c>
      <c r="G141" s="65" t="str">
        <f t="shared" si="20"/>
        <v/>
      </c>
    </row>
    <row r="142" spans="1:7" x14ac:dyDescent="0.25">
      <c r="A142" s="76" t="str">
        <f t="shared" si="14"/>
        <v/>
      </c>
      <c r="B142" s="77" t="str">
        <f t="shared" si="15"/>
        <v/>
      </c>
      <c r="C142" s="65" t="str">
        <f t="shared" si="16"/>
        <v/>
      </c>
      <c r="D142" s="78" t="str">
        <f t="shared" si="17"/>
        <v/>
      </c>
      <c r="E142" s="78" t="str">
        <f t="shared" si="18"/>
        <v/>
      </c>
      <c r="F142" s="78" t="str">
        <f t="shared" si="19"/>
        <v/>
      </c>
      <c r="G142" s="65" t="str">
        <f t="shared" si="20"/>
        <v/>
      </c>
    </row>
    <row r="143" spans="1:7" x14ac:dyDescent="0.25">
      <c r="A143" s="76" t="str">
        <f t="shared" si="14"/>
        <v/>
      </c>
      <c r="B143" s="77" t="str">
        <f t="shared" si="15"/>
        <v/>
      </c>
      <c r="C143" s="65" t="str">
        <f t="shared" si="16"/>
        <v/>
      </c>
      <c r="D143" s="78" t="str">
        <f t="shared" si="17"/>
        <v/>
      </c>
      <c r="E143" s="78" t="str">
        <f t="shared" si="18"/>
        <v/>
      </c>
      <c r="F143" s="78" t="str">
        <f t="shared" si="19"/>
        <v/>
      </c>
      <c r="G143" s="65" t="str">
        <f t="shared" si="20"/>
        <v/>
      </c>
    </row>
    <row r="144" spans="1:7" x14ac:dyDescent="0.25">
      <c r="A144" s="76" t="str">
        <f t="shared" si="14"/>
        <v/>
      </c>
      <c r="B144" s="77" t="str">
        <f t="shared" si="15"/>
        <v/>
      </c>
      <c r="C144" s="65" t="str">
        <f t="shared" si="16"/>
        <v/>
      </c>
      <c r="D144" s="78" t="str">
        <f t="shared" si="17"/>
        <v/>
      </c>
      <c r="E144" s="78" t="str">
        <f t="shared" si="18"/>
        <v/>
      </c>
      <c r="F144" s="78" t="str">
        <f t="shared" si="19"/>
        <v/>
      </c>
      <c r="G144" s="65" t="str">
        <f t="shared" si="20"/>
        <v/>
      </c>
    </row>
    <row r="145" spans="1:7" x14ac:dyDescent="0.25">
      <c r="A145" s="76" t="str">
        <f t="shared" si="14"/>
        <v/>
      </c>
      <c r="B145" s="77" t="str">
        <f t="shared" si="15"/>
        <v/>
      </c>
      <c r="C145" s="65" t="str">
        <f t="shared" si="16"/>
        <v/>
      </c>
      <c r="D145" s="78" t="str">
        <f t="shared" si="17"/>
        <v/>
      </c>
      <c r="E145" s="78" t="str">
        <f t="shared" si="18"/>
        <v/>
      </c>
      <c r="F145" s="78" t="str">
        <f t="shared" si="19"/>
        <v/>
      </c>
      <c r="G145" s="65" t="str">
        <f t="shared" si="20"/>
        <v/>
      </c>
    </row>
    <row r="146" spans="1:7" x14ac:dyDescent="0.25">
      <c r="A146" s="76" t="str">
        <f t="shared" si="14"/>
        <v/>
      </c>
      <c r="B146" s="77" t="str">
        <f t="shared" si="15"/>
        <v/>
      </c>
      <c r="C146" s="65" t="str">
        <f t="shared" si="16"/>
        <v/>
      </c>
      <c r="D146" s="78" t="str">
        <f t="shared" si="17"/>
        <v/>
      </c>
      <c r="E146" s="78" t="str">
        <f t="shared" si="18"/>
        <v/>
      </c>
      <c r="F146" s="78" t="str">
        <f t="shared" si="19"/>
        <v/>
      </c>
      <c r="G146" s="65" t="str">
        <f t="shared" si="20"/>
        <v/>
      </c>
    </row>
    <row r="147" spans="1:7" x14ac:dyDescent="0.25">
      <c r="A147" s="76" t="str">
        <f t="shared" si="14"/>
        <v/>
      </c>
      <c r="B147" s="77" t="str">
        <f t="shared" si="15"/>
        <v/>
      </c>
      <c r="C147" s="65" t="str">
        <f t="shared" si="16"/>
        <v/>
      </c>
      <c r="D147" s="78" t="str">
        <f t="shared" si="17"/>
        <v/>
      </c>
      <c r="E147" s="78" t="str">
        <f t="shared" si="18"/>
        <v/>
      </c>
      <c r="F147" s="78" t="str">
        <f t="shared" si="19"/>
        <v/>
      </c>
      <c r="G147" s="65" t="str">
        <f t="shared" si="20"/>
        <v/>
      </c>
    </row>
    <row r="148" spans="1:7" x14ac:dyDescent="0.25">
      <c r="A148" s="76" t="str">
        <f t="shared" ref="A148:A211" si="21">IF(B148="","",EDATE(A147,1))</f>
        <v/>
      </c>
      <c r="B148" s="77" t="str">
        <f t="shared" ref="B148:B211" si="22">IF(B147="","",IF(SUM(B147)+1&lt;=$E$7,SUM(B147)+1,""))</f>
        <v/>
      </c>
      <c r="C148" s="65" t="str">
        <f t="shared" ref="C148:C211" si="23">IF(B148="","",G147)</f>
        <v/>
      </c>
      <c r="D148" s="78" t="str">
        <f t="shared" ref="D148:D211" si="24">IF(B148="","",IPMT($E$13/12,B148,$E$7,-$E$11,$E$12,0))</f>
        <v/>
      </c>
      <c r="E148" s="78" t="str">
        <f t="shared" ref="E148:E211" si="25">IF(B148="","",PPMT($E$13/12,B148,$E$7,-$E$11,$E$12,0))</f>
        <v/>
      </c>
      <c r="F148" s="78" t="str">
        <f t="shared" ref="F148:F211" si="26">IF(B148="","",SUM(D148:E148))</f>
        <v/>
      </c>
      <c r="G148" s="65" t="str">
        <f t="shared" ref="G148:G211" si="27">IF(B148="","",SUM(C148)-SUM(E148))</f>
        <v/>
      </c>
    </row>
    <row r="149" spans="1:7" x14ac:dyDescent="0.25">
      <c r="A149" s="76" t="str">
        <f t="shared" si="21"/>
        <v/>
      </c>
      <c r="B149" s="77" t="str">
        <f t="shared" si="22"/>
        <v/>
      </c>
      <c r="C149" s="65" t="str">
        <f t="shared" si="23"/>
        <v/>
      </c>
      <c r="D149" s="78" t="str">
        <f t="shared" si="24"/>
        <v/>
      </c>
      <c r="E149" s="78" t="str">
        <f t="shared" si="25"/>
        <v/>
      </c>
      <c r="F149" s="78" t="str">
        <f t="shared" si="26"/>
        <v/>
      </c>
      <c r="G149" s="65" t="str">
        <f t="shared" si="27"/>
        <v/>
      </c>
    </row>
    <row r="150" spans="1:7" x14ac:dyDescent="0.25">
      <c r="A150" s="76" t="str">
        <f t="shared" si="21"/>
        <v/>
      </c>
      <c r="B150" s="77" t="str">
        <f t="shared" si="22"/>
        <v/>
      </c>
      <c r="C150" s="65" t="str">
        <f t="shared" si="23"/>
        <v/>
      </c>
      <c r="D150" s="78" t="str">
        <f t="shared" si="24"/>
        <v/>
      </c>
      <c r="E150" s="78" t="str">
        <f t="shared" si="25"/>
        <v/>
      </c>
      <c r="F150" s="78" t="str">
        <f t="shared" si="26"/>
        <v/>
      </c>
      <c r="G150" s="65" t="str">
        <f t="shared" si="27"/>
        <v/>
      </c>
    </row>
    <row r="151" spans="1:7" x14ac:dyDescent="0.25">
      <c r="A151" s="76" t="str">
        <f t="shared" si="21"/>
        <v/>
      </c>
      <c r="B151" s="77" t="str">
        <f t="shared" si="22"/>
        <v/>
      </c>
      <c r="C151" s="65" t="str">
        <f t="shared" si="23"/>
        <v/>
      </c>
      <c r="D151" s="78" t="str">
        <f t="shared" si="24"/>
        <v/>
      </c>
      <c r="E151" s="78" t="str">
        <f t="shared" si="25"/>
        <v/>
      </c>
      <c r="F151" s="78" t="str">
        <f t="shared" si="26"/>
        <v/>
      </c>
      <c r="G151" s="65" t="str">
        <f t="shared" si="27"/>
        <v/>
      </c>
    </row>
    <row r="152" spans="1:7" x14ac:dyDescent="0.25">
      <c r="A152" s="76" t="str">
        <f t="shared" si="21"/>
        <v/>
      </c>
      <c r="B152" s="77" t="str">
        <f t="shared" si="22"/>
        <v/>
      </c>
      <c r="C152" s="65" t="str">
        <f t="shared" si="23"/>
        <v/>
      </c>
      <c r="D152" s="78" t="str">
        <f t="shared" si="24"/>
        <v/>
      </c>
      <c r="E152" s="78" t="str">
        <f t="shared" si="25"/>
        <v/>
      </c>
      <c r="F152" s="78" t="str">
        <f t="shared" si="26"/>
        <v/>
      </c>
      <c r="G152" s="65" t="str">
        <f t="shared" si="27"/>
        <v/>
      </c>
    </row>
    <row r="153" spans="1:7" x14ac:dyDescent="0.25">
      <c r="A153" s="76" t="str">
        <f t="shared" si="21"/>
        <v/>
      </c>
      <c r="B153" s="77" t="str">
        <f t="shared" si="22"/>
        <v/>
      </c>
      <c r="C153" s="65" t="str">
        <f t="shared" si="23"/>
        <v/>
      </c>
      <c r="D153" s="78" t="str">
        <f t="shared" si="24"/>
        <v/>
      </c>
      <c r="E153" s="78" t="str">
        <f t="shared" si="25"/>
        <v/>
      </c>
      <c r="F153" s="78" t="str">
        <f t="shared" si="26"/>
        <v/>
      </c>
      <c r="G153" s="65" t="str">
        <f t="shared" si="27"/>
        <v/>
      </c>
    </row>
    <row r="154" spans="1:7" x14ac:dyDescent="0.25">
      <c r="A154" s="76" t="str">
        <f t="shared" si="21"/>
        <v/>
      </c>
      <c r="B154" s="77" t="str">
        <f t="shared" si="22"/>
        <v/>
      </c>
      <c r="C154" s="65" t="str">
        <f t="shared" si="23"/>
        <v/>
      </c>
      <c r="D154" s="78" t="str">
        <f t="shared" si="24"/>
        <v/>
      </c>
      <c r="E154" s="78" t="str">
        <f t="shared" si="25"/>
        <v/>
      </c>
      <c r="F154" s="78" t="str">
        <f t="shared" si="26"/>
        <v/>
      </c>
      <c r="G154" s="65" t="str">
        <f t="shared" si="27"/>
        <v/>
      </c>
    </row>
    <row r="155" spans="1:7" x14ac:dyDescent="0.25">
      <c r="A155" s="76" t="str">
        <f t="shared" si="21"/>
        <v/>
      </c>
      <c r="B155" s="77" t="str">
        <f t="shared" si="22"/>
        <v/>
      </c>
      <c r="C155" s="65" t="str">
        <f t="shared" si="23"/>
        <v/>
      </c>
      <c r="D155" s="78" t="str">
        <f t="shared" si="24"/>
        <v/>
      </c>
      <c r="E155" s="78" t="str">
        <f t="shared" si="25"/>
        <v/>
      </c>
      <c r="F155" s="78" t="str">
        <f t="shared" si="26"/>
        <v/>
      </c>
      <c r="G155" s="65" t="str">
        <f t="shared" si="27"/>
        <v/>
      </c>
    </row>
    <row r="156" spans="1:7" x14ac:dyDescent="0.25">
      <c r="A156" s="76" t="str">
        <f t="shared" si="21"/>
        <v/>
      </c>
      <c r="B156" s="77" t="str">
        <f t="shared" si="22"/>
        <v/>
      </c>
      <c r="C156" s="65" t="str">
        <f t="shared" si="23"/>
        <v/>
      </c>
      <c r="D156" s="78" t="str">
        <f t="shared" si="24"/>
        <v/>
      </c>
      <c r="E156" s="78" t="str">
        <f t="shared" si="25"/>
        <v/>
      </c>
      <c r="F156" s="78" t="str">
        <f t="shared" si="26"/>
        <v/>
      </c>
      <c r="G156" s="65" t="str">
        <f t="shared" si="27"/>
        <v/>
      </c>
    </row>
    <row r="157" spans="1:7" x14ac:dyDescent="0.25">
      <c r="A157" s="76" t="str">
        <f t="shared" si="21"/>
        <v/>
      </c>
      <c r="B157" s="77" t="str">
        <f t="shared" si="22"/>
        <v/>
      </c>
      <c r="C157" s="65" t="str">
        <f t="shared" si="23"/>
        <v/>
      </c>
      <c r="D157" s="78" t="str">
        <f t="shared" si="24"/>
        <v/>
      </c>
      <c r="E157" s="78" t="str">
        <f t="shared" si="25"/>
        <v/>
      </c>
      <c r="F157" s="78" t="str">
        <f t="shared" si="26"/>
        <v/>
      </c>
      <c r="G157" s="65" t="str">
        <f t="shared" si="27"/>
        <v/>
      </c>
    </row>
    <row r="158" spans="1:7" x14ac:dyDescent="0.25">
      <c r="A158" s="76" t="str">
        <f t="shared" si="21"/>
        <v/>
      </c>
      <c r="B158" s="77" t="str">
        <f t="shared" si="22"/>
        <v/>
      </c>
      <c r="C158" s="65" t="str">
        <f t="shared" si="23"/>
        <v/>
      </c>
      <c r="D158" s="78" t="str">
        <f t="shared" si="24"/>
        <v/>
      </c>
      <c r="E158" s="78" t="str">
        <f t="shared" si="25"/>
        <v/>
      </c>
      <c r="F158" s="78" t="str">
        <f t="shared" si="26"/>
        <v/>
      </c>
      <c r="G158" s="65" t="str">
        <f t="shared" si="27"/>
        <v/>
      </c>
    </row>
    <row r="159" spans="1:7" x14ac:dyDescent="0.25">
      <c r="A159" s="76" t="str">
        <f t="shared" si="21"/>
        <v/>
      </c>
      <c r="B159" s="77" t="str">
        <f t="shared" si="22"/>
        <v/>
      </c>
      <c r="C159" s="65" t="str">
        <f t="shared" si="23"/>
        <v/>
      </c>
      <c r="D159" s="78" t="str">
        <f t="shared" si="24"/>
        <v/>
      </c>
      <c r="E159" s="78" t="str">
        <f t="shared" si="25"/>
        <v/>
      </c>
      <c r="F159" s="78" t="str">
        <f t="shared" si="26"/>
        <v/>
      </c>
      <c r="G159" s="65" t="str">
        <f t="shared" si="27"/>
        <v/>
      </c>
    </row>
    <row r="160" spans="1:7" x14ac:dyDescent="0.25">
      <c r="A160" s="76" t="str">
        <f t="shared" si="21"/>
        <v/>
      </c>
      <c r="B160" s="77" t="str">
        <f t="shared" si="22"/>
        <v/>
      </c>
      <c r="C160" s="65" t="str">
        <f t="shared" si="23"/>
        <v/>
      </c>
      <c r="D160" s="78" t="str">
        <f t="shared" si="24"/>
        <v/>
      </c>
      <c r="E160" s="78" t="str">
        <f t="shared" si="25"/>
        <v/>
      </c>
      <c r="F160" s="78" t="str">
        <f t="shared" si="26"/>
        <v/>
      </c>
      <c r="G160" s="65" t="str">
        <f t="shared" si="27"/>
        <v/>
      </c>
    </row>
    <row r="161" spans="1:7" x14ac:dyDescent="0.25">
      <c r="A161" s="76" t="str">
        <f t="shared" si="21"/>
        <v/>
      </c>
      <c r="B161" s="77" t="str">
        <f t="shared" si="22"/>
        <v/>
      </c>
      <c r="C161" s="65" t="str">
        <f t="shared" si="23"/>
        <v/>
      </c>
      <c r="D161" s="78" t="str">
        <f t="shared" si="24"/>
        <v/>
      </c>
      <c r="E161" s="78" t="str">
        <f t="shared" si="25"/>
        <v/>
      </c>
      <c r="F161" s="78" t="str">
        <f t="shared" si="26"/>
        <v/>
      </c>
      <c r="G161" s="65" t="str">
        <f t="shared" si="27"/>
        <v/>
      </c>
    </row>
    <row r="162" spans="1:7" x14ac:dyDescent="0.25">
      <c r="A162" s="76" t="str">
        <f t="shared" si="21"/>
        <v/>
      </c>
      <c r="B162" s="77" t="str">
        <f t="shared" si="22"/>
        <v/>
      </c>
      <c r="C162" s="65" t="str">
        <f t="shared" si="23"/>
        <v/>
      </c>
      <c r="D162" s="78" t="str">
        <f t="shared" si="24"/>
        <v/>
      </c>
      <c r="E162" s="78" t="str">
        <f t="shared" si="25"/>
        <v/>
      </c>
      <c r="F162" s="78" t="str">
        <f t="shared" si="26"/>
        <v/>
      </c>
      <c r="G162" s="65" t="str">
        <f t="shared" si="27"/>
        <v/>
      </c>
    </row>
    <row r="163" spans="1:7" x14ac:dyDescent="0.25">
      <c r="A163" s="76" t="str">
        <f t="shared" si="21"/>
        <v/>
      </c>
      <c r="B163" s="77" t="str">
        <f t="shared" si="22"/>
        <v/>
      </c>
      <c r="C163" s="65" t="str">
        <f t="shared" si="23"/>
        <v/>
      </c>
      <c r="D163" s="78" t="str">
        <f t="shared" si="24"/>
        <v/>
      </c>
      <c r="E163" s="78" t="str">
        <f t="shared" si="25"/>
        <v/>
      </c>
      <c r="F163" s="78" t="str">
        <f t="shared" si="26"/>
        <v/>
      </c>
      <c r="G163" s="65" t="str">
        <f t="shared" si="27"/>
        <v/>
      </c>
    </row>
    <row r="164" spans="1:7" x14ac:dyDescent="0.25">
      <c r="A164" s="76" t="str">
        <f t="shared" si="21"/>
        <v/>
      </c>
      <c r="B164" s="77" t="str">
        <f t="shared" si="22"/>
        <v/>
      </c>
      <c r="C164" s="65" t="str">
        <f t="shared" si="23"/>
        <v/>
      </c>
      <c r="D164" s="78" t="str">
        <f t="shared" si="24"/>
        <v/>
      </c>
      <c r="E164" s="78" t="str">
        <f t="shared" si="25"/>
        <v/>
      </c>
      <c r="F164" s="78" t="str">
        <f t="shared" si="26"/>
        <v/>
      </c>
      <c r="G164" s="65" t="str">
        <f t="shared" si="27"/>
        <v/>
      </c>
    </row>
    <row r="165" spans="1:7" x14ac:dyDescent="0.25">
      <c r="A165" s="76" t="str">
        <f t="shared" si="21"/>
        <v/>
      </c>
      <c r="B165" s="77" t="str">
        <f t="shared" si="22"/>
        <v/>
      </c>
      <c r="C165" s="65" t="str">
        <f t="shared" si="23"/>
        <v/>
      </c>
      <c r="D165" s="78" t="str">
        <f t="shared" si="24"/>
        <v/>
      </c>
      <c r="E165" s="78" t="str">
        <f t="shared" si="25"/>
        <v/>
      </c>
      <c r="F165" s="78" t="str">
        <f t="shared" si="26"/>
        <v/>
      </c>
      <c r="G165" s="65" t="str">
        <f t="shared" si="27"/>
        <v/>
      </c>
    </row>
    <row r="166" spans="1:7" x14ac:dyDescent="0.25">
      <c r="A166" s="76" t="str">
        <f t="shared" si="21"/>
        <v/>
      </c>
      <c r="B166" s="77" t="str">
        <f t="shared" si="22"/>
        <v/>
      </c>
      <c r="C166" s="65" t="str">
        <f t="shared" si="23"/>
        <v/>
      </c>
      <c r="D166" s="78" t="str">
        <f t="shared" si="24"/>
        <v/>
      </c>
      <c r="E166" s="78" t="str">
        <f t="shared" si="25"/>
        <v/>
      </c>
      <c r="F166" s="78" t="str">
        <f t="shared" si="26"/>
        <v/>
      </c>
      <c r="G166" s="65" t="str">
        <f t="shared" si="27"/>
        <v/>
      </c>
    </row>
    <row r="167" spans="1:7" x14ac:dyDescent="0.25">
      <c r="A167" s="76" t="str">
        <f t="shared" si="21"/>
        <v/>
      </c>
      <c r="B167" s="77" t="str">
        <f t="shared" si="22"/>
        <v/>
      </c>
      <c r="C167" s="65" t="str">
        <f t="shared" si="23"/>
        <v/>
      </c>
      <c r="D167" s="78" t="str">
        <f t="shared" si="24"/>
        <v/>
      </c>
      <c r="E167" s="78" t="str">
        <f t="shared" si="25"/>
        <v/>
      </c>
      <c r="F167" s="78" t="str">
        <f t="shared" si="26"/>
        <v/>
      </c>
      <c r="G167" s="65" t="str">
        <f t="shared" si="27"/>
        <v/>
      </c>
    </row>
    <row r="168" spans="1:7" x14ac:dyDescent="0.25">
      <c r="A168" s="76" t="str">
        <f t="shared" si="21"/>
        <v/>
      </c>
      <c r="B168" s="77" t="str">
        <f t="shared" si="22"/>
        <v/>
      </c>
      <c r="C168" s="65" t="str">
        <f t="shared" si="23"/>
        <v/>
      </c>
      <c r="D168" s="78" t="str">
        <f t="shared" si="24"/>
        <v/>
      </c>
      <c r="E168" s="78" t="str">
        <f t="shared" si="25"/>
        <v/>
      </c>
      <c r="F168" s="78" t="str">
        <f t="shared" si="26"/>
        <v/>
      </c>
      <c r="G168" s="65" t="str">
        <f t="shared" si="27"/>
        <v/>
      </c>
    </row>
    <row r="169" spans="1:7" x14ac:dyDescent="0.25">
      <c r="A169" s="76" t="str">
        <f t="shared" si="21"/>
        <v/>
      </c>
      <c r="B169" s="77" t="str">
        <f t="shared" si="22"/>
        <v/>
      </c>
      <c r="C169" s="65" t="str">
        <f t="shared" si="23"/>
        <v/>
      </c>
      <c r="D169" s="78" t="str">
        <f t="shared" si="24"/>
        <v/>
      </c>
      <c r="E169" s="78" t="str">
        <f t="shared" si="25"/>
        <v/>
      </c>
      <c r="F169" s="78" t="str">
        <f t="shared" si="26"/>
        <v/>
      </c>
      <c r="G169" s="65" t="str">
        <f t="shared" si="27"/>
        <v/>
      </c>
    </row>
    <row r="170" spans="1:7" x14ac:dyDescent="0.25">
      <c r="A170" s="76" t="str">
        <f t="shared" si="21"/>
        <v/>
      </c>
      <c r="B170" s="77" t="str">
        <f t="shared" si="22"/>
        <v/>
      </c>
      <c r="C170" s="65" t="str">
        <f t="shared" si="23"/>
        <v/>
      </c>
      <c r="D170" s="78" t="str">
        <f t="shared" si="24"/>
        <v/>
      </c>
      <c r="E170" s="78" t="str">
        <f t="shared" si="25"/>
        <v/>
      </c>
      <c r="F170" s="78" t="str">
        <f t="shared" si="26"/>
        <v/>
      </c>
      <c r="G170" s="65" t="str">
        <f t="shared" si="27"/>
        <v/>
      </c>
    </row>
    <row r="171" spans="1:7" x14ac:dyDescent="0.25">
      <c r="A171" s="76" t="str">
        <f t="shared" si="21"/>
        <v/>
      </c>
      <c r="B171" s="77" t="str">
        <f t="shared" si="22"/>
        <v/>
      </c>
      <c r="C171" s="65" t="str">
        <f t="shared" si="23"/>
        <v/>
      </c>
      <c r="D171" s="78" t="str">
        <f t="shared" si="24"/>
        <v/>
      </c>
      <c r="E171" s="78" t="str">
        <f t="shared" si="25"/>
        <v/>
      </c>
      <c r="F171" s="78" t="str">
        <f t="shared" si="26"/>
        <v/>
      </c>
      <c r="G171" s="65" t="str">
        <f t="shared" si="27"/>
        <v/>
      </c>
    </row>
    <row r="172" spans="1:7" x14ac:dyDescent="0.25">
      <c r="A172" s="76" t="str">
        <f t="shared" si="21"/>
        <v/>
      </c>
      <c r="B172" s="77" t="str">
        <f t="shared" si="22"/>
        <v/>
      </c>
      <c r="C172" s="65" t="str">
        <f t="shared" si="23"/>
        <v/>
      </c>
      <c r="D172" s="78" t="str">
        <f t="shared" si="24"/>
        <v/>
      </c>
      <c r="E172" s="78" t="str">
        <f t="shared" si="25"/>
        <v/>
      </c>
      <c r="F172" s="78" t="str">
        <f t="shared" si="26"/>
        <v/>
      </c>
      <c r="G172" s="65" t="str">
        <f t="shared" si="27"/>
        <v/>
      </c>
    </row>
    <row r="173" spans="1:7" x14ac:dyDescent="0.25">
      <c r="A173" s="76" t="str">
        <f t="shared" si="21"/>
        <v/>
      </c>
      <c r="B173" s="77" t="str">
        <f t="shared" si="22"/>
        <v/>
      </c>
      <c r="C173" s="65" t="str">
        <f t="shared" si="23"/>
        <v/>
      </c>
      <c r="D173" s="78" t="str">
        <f t="shared" si="24"/>
        <v/>
      </c>
      <c r="E173" s="78" t="str">
        <f t="shared" si="25"/>
        <v/>
      </c>
      <c r="F173" s="78" t="str">
        <f t="shared" si="26"/>
        <v/>
      </c>
      <c r="G173" s="65" t="str">
        <f t="shared" si="27"/>
        <v/>
      </c>
    </row>
    <row r="174" spans="1:7" x14ac:dyDescent="0.25">
      <c r="A174" s="76" t="str">
        <f t="shared" si="21"/>
        <v/>
      </c>
      <c r="B174" s="77" t="str">
        <f t="shared" si="22"/>
        <v/>
      </c>
      <c r="C174" s="65" t="str">
        <f t="shared" si="23"/>
        <v/>
      </c>
      <c r="D174" s="78" t="str">
        <f t="shared" si="24"/>
        <v/>
      </c>
      <c r="E174" s="78" t="str">
        <f t="shared" si="25"/>
        <v/>
      </c>
      <c r="F174" s="78" t="str">
        <f t="shared" si="26"/>
        <v/>
      </c>
      <c r="G174" s="65" t="str">
        <f t="shared" si="27"/>
        <v/>
      </c>
    </row>
    <row r="175" spans="1:7" x14ac:dyDescent="0.25">
      <c r="A175" s="76" t="str">
        <f t="shared" si="21"/>
        <v/>
      </c>
      <c r="B175" s="77" t="str">
        <f t="shared" si="22"/>
        <v/>
      </c>
      <c r="C175" s="65" t="str">
        <f t="shared" si="23"/>
        <v/>
      </c>
      <c r="D175" s="78" t="str">
        <f t="shared" si="24"/>
        <v/>
      </c>
      <c r="E175" s="78" t="str">
        <f t="shared" si="25"/>
        <v/>
      </c>
      <c r="F175" s="78" t="str">
        <f t="shared" si="26"/>
        <v/>
      </c>
      <c r="G175" s="65" t="str">
        <f t="shared" si="27"/>
        <v/>
      </c>
    </row>
    <row r="176" spans="1:7" x14ac:dyDescent="0.25">
      <c r="A176" s="76" t="str">
        <f t="shared" si="21"/>
        <v/>
      </c>
      <c r="B176" s="77" t="str">
        <f t="shared" si="22"/>
        <v/>
      </c>
      <c r="C176" s="65" t="str">
        <f t="shared" si="23"/>
        <v/>
      </c>
      <c r="D176" s="78" t="str">
        <f t="shared" si="24"/>
        <v/>
      </c>
      <c r="E176" s="78" t="str">
        <f t="shared" si="25"/>
        <v/>
      </c>
      <c r="F176" s="78" t="str">
        <f t="shared" si="26"/>
        <v/>
      </c>
      <c r="G176" s="65" t="str">
        <f t="shared" si="27"/>
        <v/>
      </c>
    </row>
    <row r="177" spans="1:7" x14ac:dyDescent="0.25">
      <c r="A177" s="76" t="str">
        <f t="shared" si="21"/>
        <v/>
      </c>
      <c r="B177" s="77" t="str">
        <f t="shared" si="22"/>
        <v/>
      </c>
      <c r="C177" s="65" t="str">
        <f t="shared" si="23"/>
        <v/>
      </c>
      <c r="D177" s="78" t="str">
        <f t="shared" si="24"/>
        <v/>
      </c>
      <c r="E177" s="78" t="str">
        <f t="shared" si="25"/>
        <v/>
      </c>
      <c r="F177" s="78" t="str">
        <f t="shared" si="26"/>
        <v/>
      </c>
      <c r="G177" s="65" t="str">
        <f t="shared" si="27"/>
        <v/>
      </c>
    </row>
    <row r="178" spans="1:7" x14ac:dyDescent="0.25">
      <c r="A178" s="76" t="str">
        <f t="shared" si="21"/>
        <v/>
      </c>
      <c r="B178" s="77" t="str">
        <f t="shared" si="22"/>
        <v/>
      </c>
      <c r="C178" s="65" t="str">
        <f t="shared" si="23"/>
        <v/>
      </c>
      <c r="D178" s="78" t="str">
        <f t="shared" si="24"/>
        <v/>
      </c>
      <c r="E178" s="78" t="str">
        <f t="shared" si="25"/>
        <v/>
      </c>
      <c r="F178" s="78" t="str">
        <f t="shared" si="26"/>
        <v/>
      </c>
      <c r="G178" s="65" t="str">
        <f t="shared" si="27"/>
        <v/>
      </c>
    </row>
    <row r="179" spans="1:7" x14ac:dyDescent="0.25">
      <c r="A179" s="76" t="str">
        <f t="shared" si="21"/>
        <v/>
      </c>
      <c r="B179" s="77" t="str">
        <f t="shared" si="22"/>
        <v/>
      </c>
      <c r="C179" s="65" t="str">
        <f t="shared" si="23"/>
        <v/>
      </c>
      <c r="D179" s="78" t="str">
        <f t="shared" si="24"/>
        <v/>
      </c>
      <c r="E179" s="78" t="str">
        <f t="shared" si="25"/>
        <v/>
      </c>
      <c r="F179" s="78" t="str">
        <f t="shared" si="26"/>
        <v/>
      </c>
      <c r="G179" s="65" t="str">
        <f t="shared" si="27"/>
        <v/>
      </c>
    </row>
    <row r="180" spans="1:7" x14ac:dyDescent="0.25">
      <c r="A180" s="76" t="str">
        <f t="shared" si="21"/>
        <v/>
      </c>
      <c r="B180" s="77" t="str">
        <f t="shared" si="22"/>
        <v/>
      </c>
      <c r="C180" s="65" t="str">
        <f t="shared" si="23"/>
        <v/>
      </c>
      <c r="D180" s="78" t="str">
        <f t="shared" si="24"/>
        <v/>
      </c>
      <c r="E180" s="78" t="str">
        <f t="shared" si="25"/>
        <v/>
      </c>
      <c r="F180" s="78" t="str">
        <f t="shared" si="26"/>
        <v/>
      </c>
      <c r="G180" s="65" t="str">
        <f t="shared" si="27"/>
        <v/>
      </c>
    </row>
    <row r="181" spans="1:7" x14ac:dyDescent="0.25">
      <c r="A181" s="76" t="str">
        <f t="shared" si="21"/>
        <v/>
      </c>
      <c r="B181" s="77" t="str">
        <f t="shared" si="22"/>
        <v/>
      </c>
      <c r="C181" s="65" t="str">
        <f t="shared" si="23"/>
        <v/>
      </c>
      <c r="D181" s="78" t="str">
        <f t="shared" si="24"/>
        <v/>
      </c>
      <c r="E181" s="78" t="str">
        <f t="shared" si="25"/>
        <v/>
      </c>
      <c r="F181" s="78" t="str">
        <f t="shared" si="26"/>
        <v/>
      </c>
      <c r="G181" s="65" t="str">
        <f t="shared" si="27"/>
        <v/>
      </c>
    </row>
    <row r="182" spans="1:7" x14ac:dyDescent="0.25">
      <c r="A182" s="76" t="str">
        <f t="shared" si="21"/>
        <v/>
      </c>
      <c r="B182" s="77" t="str">
        <f t="shared" si="22"/>
        <v/>
      </c>
      <c r="C182" s="65" t="str">
        <f t="shared" si="23"/>
        <v/>
      </c>
      <c r="D182" s="78" t="str">
        <f t="shared" si="24"/>
        <v/>
      </c>
      <c r="E182" s="78" t="str">
        <f t="shared" si="25"/>
        <v/>
      </c>
      <c r="F182" s="78" t="str">
        <f t="shared" si="26"/>
        <v/>
      </c>
      <c r="G182" s="65" t="str">
        <f t="shared" si="27"/>
        <v/>
      </c>
    </row>
    <row r="183" spans="1:7" x14ac:dyDescent="0.25">
      <c r="A183" s="76" t="str">
        <f t="shared" si="21"/>
        <v/>
      </c>
      <c r="B183" s="77" t="str">
        <f t="shared" si="22"/>
        <v/>
      </c>
      <c r="C183" s="65" t="str">
        <f t="shared" si="23"/>
        <v/>
      </c>
      <c r="D183" s="78" t="str">
        <f t="shared" si="24"/>
        <v/>
      </c>
      <c r="E183" s="78" t="str">
        <f t="shared" si="25"/>
        <v/>
      </c>
      <c r="F183" s="78" t="str">
        <f t="shared" si="26"/>
        <v/>
      </c>
      <c r="G183" s="65" t="str">
        <f t="shared" si="27"/>
        <v/>
      </c>
    </row>
    <row r="184" spans="1:7" x14ac:dyDescent="0.25">
      <c r="A184" s="76" t="str">
        <f t="shared" si="21"/>
        <v/>
      </c>
      <c r="B184" s="77" t="str">
        <f t="shared" si="22"/>
        <v/>
      </c>
      <c r="C184" s="65" t="str">
        <f t="shared" si="23"/>
        <v/>
      </c>
      <c r="D184" s="78" t="str">
        <f t="shared" si="24"/>
        <v/>
      </c>
      <c r="E184" s="78" t="str">
        <f t="shared" si="25"/>
        <v/>
      </c>
      <c r="F184" s="78" t="str">
        <f t="shared" si="26"/>
        <v/>
      </c>
      <c r="G184" s="65" t="str">
        <f t="shared" si="27"/>
        <v/>
      </c>
    </row>
    <row r="185" spans="1:7" x14ac:dyDescent="0.25">
      <c r="A185" s="76" t="str">
        <f t="shared" si="21"/>
        <v/>
      </c>
      <c r="B185" s="77" t="str">
        <f t="shared" si="22"/>
        <v/>
      </c>
      <c r="C185" s="65" t="str">
        <f t="shared" si="23"/>
        <v/>
      </c>
      <c r="D185" s="78" t="str">
        <f t="shared" si="24"/>
        <v/>
      </c>
      <c r="E185" s="78" t="str">
        <f t="shared" si="25"/>
        <v/>
      </c>
      <c r="F185" s="78" t="str">
        <f t="shared" si="26"/>
        <v/>
      </c>
      <c r="G185" s="65" t="str">
        <f t="shared" si="27"/>
        <v/>
      </c>
    </row>
    <row r="186" spans="1:7" x14ac:dyDescent="0.25">
      <c r="A186" s="76" t="str">
        <f t="shared" si="21"/>
        <v/>
      </c>
      <c r="B186" s="77" t="str">
        <f t="shared" si="22"/>
        <v/>
      </c>
      <c r="C186" s="65" t="str">
        <f t="shared" si="23"/>
        <v/>
      </c>
      <c r="D186" s="78" t="str">
        <f t="shared" si="24"/>
        <v/>
      </c>
      <c r="E186" s="78" t="str">
        <f t="shared" si="25"/>
        <v/>
      </c>
      <c r="F186" s="78" t="str">
        <f t="shared" si="26"/>
        <v/>
      </c>
      <c r="G186" s="65" t="str">
        <f t="shared" si="27"/>
        <v/>
      </c>
    </row>
    <row r="187" spans="1:7" x14ac:dyDescent="0.25">
      <c r="A187" s="76" t="str">
        <f t="shared" si="21"/>
        <v/>
      </c>
      <c r="B187" s="77" t="str">
        <f t="shared" si="22"/>
        <v/>
      </c>
      <c r="C187" s="65" t="str">
        <f t="shared" si="23"/>
        <v/>
      </c>
      <c r="D187" s="78" t="str">
        <f t="shared" si="24"/>
        <v/>
      </c>
      <c r="E187" s="78" t="str">
        <f t="shared" si="25"/>
        <v/>
      </c>
      <c r="F187" s="78" t="str">
        <f t="shared" si="26"/>
        <v/>
      </c>
      <c r="G187" s="65" t="str">
        <f t="shared" si="27"/>
        <v/>
      </c>
    </row>
    <row r="188" spans="1:7" x14ac:dyDescent="0.25">
      <c r="A188" s="76" t="str">
        <f t="shared" si="21"/>
        <v/>
      </c>
      <c r="B188" s="77" t="str">
        <f t="shared" si="22"/>
        <v/>
      </c>
      <c r="C188" s="65" t="str">
        <f t="shared" si="23"/>
        <v/>
      </c>
      <c r="D188" s="78" t="str">
        <f t="shared" si="24"/>
        <v/>
      </c>
      <c r="E188" s="78" t="str">
        <f t="shared" si="25"/>
        <v/>
      </c>
      <c r="F188" s="78" t="str">
        <f t="shared" si="26"/>
        <v/>
      </c>
      <c r="G188" s="65" t="str">
        <f t="shared" si="27"/>
        <v/>
      </c>
    </row>
    <row r="189" spans="1:7" x14ac:dyDescent="0.25">
      <c r="A189" s="76" t="str">
        <f t="shared" si="21"/>
        <v/>
      </c>
      <c r="B189" s="77" t="str">
        <f t="shared" si="22"/>
        <v/>
      </c>
      <c r="C189" s="65" t="str">
        <f t="shared" si="23"/>
        <v/>
      </c>
      <c r="D189" s="78" t="str">
        <f t="shared" si="24"/>
        <v/>
      </c>
      <c r="E189" s="78" t="str">
        <f t="shared" si="25"/>
        <v/>
      </c>
      <c r="F189" s="78" t="str">
        <f t="shared" si="26"/>
        <v/>
      </c>
      <c r="G189" s="65" t="str">
        <f t="shared" si="27"/>
        <v/>
      </c>
    </row>
    <row r="190" spans="1:7" x14ac:dyDescent="0.25">
      <c r="A190" s="76" t="str">
        <f t="shared" si="21"/>
        <v/>
      </c>
      <c r="B190" s="77" t="str">
        <f t="shared" si="22"/>
        <v/>
      </c>
      <c r="C190" s="65" t="str">
        <f t="shared" si="23"/>
        <v/>
      </c>
      <c r="D190" s="78" t="str">
        <f t="shared" si="24"/>
        <v/>
      </c>
      <c r="E190" s="78" t="str">
        <f t="shared" si="25"/>
        <v/>
      </c>
      <c r="F190" s="78" t="str">
        <f t="shared" si="26"/>
        <v/>
      </c>
      <c r="G190" s="65" t="str">
        <f t="shared" si="27"/>
        <v/>
      </c>
    </row>
    <row r="191" spans="1:7" x14ac:dyDescent="0.25">
      <c r="A191" s="76" t="str">
        <f t="shared" si="21"/>
        <v/>
      </c>
      <c r="B191" s="77" t="str">
        <f t="shared" si="22"/>
        <v/>
      </c>
      <c r="C191" s="65" t="str">
        <f t="shared" si="23"/>
        <v/>
      </c>
      <c r="D191" s="78" t="str">
        <f t="shared" si="24"/>
        <v/>
      </c>
      <c r="E191" s="78" t="str">
        <f t="shared" si="25"/>
        <v/>
      </c>
      <c r="F191" s="78" t="str">
        <f t="shared" si="26"/>
        <v/>
      </c>
      <c r="G191" s="65" t="str">
        <f t="shared" si="27"/>
        <v/>
      </c>
    </row>
    <row r="192" spans="1:7" x14ac:dyDescent="0.25">
      <c r="A192" s="76" t="str">
        <f t="shared" si="21"/>
        <v/>
      </c>
      <c r="B192" s="77" t="str">
        <f t="shared" si="22"/>
        <v/>
      </c>
      <c r="C192" s="65" t="str">
        <f t="shared" si="23"/>
        <v/>
      </c>
      <c r="D192" s="78" t="str">
        <f t="shared" si="24"/>
        <v/>
      </c>
      <c r="E192" s="78" t="str">
        <f t="shared" si="25"/>
        <v/>
      </c>
      <c r="F192" s="78" t="str">
        <f t="shared" si="26"/>
        <v/>
      </c>
      <c r="G192" s="65" t="str">
        <f t="shared" si="27"/>
        <v/>
      </c>
    </row>
    <row r="193" spans="1:7" x14ac:dyDescent="0.25">
      <c r="A193" s="76" t="str">
        <f t="shared" si="21"/>
        <v/>
      </c>
      <c r="B193" s="77" t="str">
        <f t="shared" si="22"/>
        <v/>
      </c>
      <c r="C193" s="65" t="str">
        <f t="shared" si="23"/>
        <v/>
      </c>
      <c r="D193" s="78" t="str">
        <f t="shared" si="24"/>
        <v/>
      </c>
      <c r="E193" s="78" t="str">
        <f t="shared" si="25"/>
        <v/>
      </c>
      <c r="F193" s="78" t="str">
        <f t="shared" si="26"/>
        <v/>
      </c>
      <c r="G193" s="65" t="str">
        <f t="shared" si="27"/>
        <v/>
      </c>
    </row>
    <row r="194" spans="1:7" x14ac:dyDescent="0.25">
      <c r="A194" s="76" t="str">
        <f t="shared" si="21"/>
        <v/>
      </c>
      <c r="B194" s="77" t="str">
        <f t="shared" si="22"/>
        <v/>
      </c>
      <c r="C194" s="65" t="str">
        <f t="shared" si="23"/>
        <v/>
      </c>
      <c r="D194" s="78" t="str">
        <f t="shared" si="24"/>
        <v/>
      </c>
      <c r="E194" s="78" t="str">
        <f t="shared" si="25"/>
        <v/>
      </c>
      <c r="F194" s="78" t="str">
        <f t="shared" si="26"/>
        <v/>
      </c>
      <c r="G194" s="65" t="str">
        <f t="shared" si="27"/>
        <v/>
      </c>
    </row>
    <row r="195" spans="1:7" x14ac:dyDescent="0.25">
      <c r="A195" s="76" t="str">
        <f t="shared" si="21"/>
        <v/>
      </c>
      <c r="B195" s="77" t="str">
        <f t="shared" si="22"/>
        <v/>
      </c>
      <c r="C195" s="65" t="str">
        <f t="shared" si="23"/>
        <v/>
      </c>
      <c r="D195" s="78" t="str">
        <f t="shared" si="24"/>
        <v/>
      </c>
      <c r="E195" s="78" t="str">
        <f t="shared" si="25"/>
        <v/>
      </c>
      <c r="F195" s="78" t="str">
        <f t="shared" si="26"/>
        <v/>
      </c>
      <c r="G195" s="65" t="str">
        <f t="shared" si="27"/>
        <v/>
      </c>
    </row>
    <row r="196" spans="1:7" x14ac:dyDescent="0.25">
      <c r="A196" s="76" t="str">
        <f t="shared" si="21"/>
        <v/>
      </c>
      <c r="B196" s="77" t="str">
        <f t="shared" si="22"/>
        <v/>
      </c>
      <c r="C196" s="65" t="str">
        <f t="shared" si="23"/>
        <v/>
      </c>
      <c r="D196" s="78" t="str">
        <f t="shared" si="24"/>
        <v/>
      </c>
      <c r="E196" s="78" t="str">
        <f t="shared" si="25"/>
        <v/>
      </c>
      <c r="F196" s="78" t="str">
        <f t="shared" si="26"/>
        <v/>
      </c>
      <c r="G196" s="65" t="str">
        <f t="shared" si="27"/>
        <v/>
      </c>
    </row>
    <row r="197" spans="1:7" x14ac:dyDescent="0.25">
      <c r="A197" s="76" t="str">
        <f t="shared" si="21"/>
        <v/>
      </c>
      <c r="B197" s="77" t="str">
        <f t="shared" si="22"/>
        <v/>
      </c>
      <c r="C197" s="65" t="str">
        <f t="shared" si="23"/>
        <v/>
      </c>
      <c r="D197" s="78" t="str">
        <f t="shared" si="24"/>
        <v/>
      </c>
      <c r="E197" s="78" t="str">
        <f t="shared" si="25"/>
        <v/>
      </c>
      <c r="F197" s="78" t="str">
        <f t="shared" si="26"/>
        <v/>
      </c>
      <c r="G197" s="65" t="str">
        <f t="shared" si="27"/>
        <v/>
      </c>
    </row>
    <row r="198" spans="1:7" x14ac:dyDescent="0.25">
      <c r="A198" s="76" t="str">
        <f t="shared" si="21"/>
        <v/>
      </c>
      <c r="B198" s="77" t="str">
        <f t="shared" si="22"/>
        <v/>
      </c>
      <c r="C198" s="65" t="str">
        <f t="shared" si="23"/>
        <v/>
      </c>
      <c r="D198" s="78" t="str">
        <f t="shared" si="24"/>
        <v/>
      </c>
      <c r="E198" s="78" t="str">
        <f t="shared" si="25"/>
        <v/>
      </c>
      <c r="F198" s="78" t="str">
        <f t="shared" si="26"/>
        <v/>
      </c>
      <c r="G198" s="65" t="str">
        <f t="shared" si="27"/>
        <v/>
      </c>
    </row>
    <row r="199" spans="1:7" x14ac:dyDescent="0.25">
      <c r="A199" s="76" t="str">
        <f t="shared" si="21"/>
        <v/>
      </c>
      <c r="B199" s="77" t="str">
        <f t="shared" si="22"/>
        <v/>
      </c>
      <c r="C199" s="65" t="str">
        <f t="shared" si="23"/>
        <v/>
      </c>
      <c r="D199" s="78" t="str">
        <f t="shared" si="24"/>
        <v/>
      </c>
      <c r="E199" s="78" t="str">
        <f t="shared" si="25"/>
        <v/>
      </c>
      <c r="F199" s="78" t="str">
        <f t="shared" si="26"/>
        <v/>
      </c>
      <c r="G199" s="65" t="str">
        <f t="shared" si="27"/>
        <v/>
      </c>
    </row>
    <row r="200" spans="1:7" x14ac:dyDescent="0.25">
      <c r="A200" s="76" t="str">
        <f t="shared" si="21"/>
        <v/>
      </c>
      <c r="B200" s="77" t="str">
        <f t="shared" si="22"/>
        <v/>
      </c>
      <c r="C200" s="65" t="str">
        <f t="shared" si="23"/>
        <v/>
      </c>
      <c r="D200" s="78" t="str">
        <f t="shared" si="24"/>
        <v/>
      </c>
      <c r="E200" s="78" t="str">
        <f t="shared" si="25"/>
        <v/>
      </c>
      <c r="F200" s="78" t="str">
        <f t="shared" si="26"/>
        <v/>
      </c>
      <c r="G200" s="65" t="str">
        <f t="shared" si="27"/>
        <v/>
      </c>
    </row>
    <row r="201" spans="1:7" x14ac:dyDescent="0.25">
      <c r="A201" s="76" t="str">
        <f t="shared" si="21"/>
        <v/>
      </c>
      <c r="B201" s="77" t="str">
        <f t="shared" si="22"/>
        <v/>
      </c>
      <c r="C201" s="65" t="str">
        <f t="shared" si="23"/>
        <v/>
      </c>
      <c r="D201" s="78" t="str">
        <f t="shared" si="24"/>
        <v/>
      </c>
      <c r="E201" s="78" t="str">
        <f t="shared" si="25"/>
        <v/>
      </c>
      <c r="F201" s="78" t="str">
        <f t="shared" si="26"/>
        <v/>
      </c>
      <c r="G201" s="65" t="str">
        <f t="shared" si="27"/>
        <v/>
      </c>
    </row>
    <row r="202" spans="1:7" x14ac:dyDescent="0.25">
      <c r="A202" s="76" t="str">
        <f t="shared" si="21"/>
        <v/>
      </c>
      <c r="B202" s="77" t="str">
        <f t="shared" si="22"/>
        <v/>
      </c>
      <c r="C202" s="65" t="str">
        <f t="shared" si="23"/>
        <v/>
      </c>
      <c r="D202" s="78" t="str">
        <f t="shared" si="24"/>
        <v/>
      </c>
      <c r="E202" s="78" t="str">
        <f t="shared" si="25"/>
        <v/>
      </c>
      <c r="F202" s="78" t="str">
        <f t="shared" si="26"/>
        <v/>
      </c>
      <c r="G202" s="65" t="str">
        <f t="shared" si="27"/>
        <v/>
      </c>
    </row>
    <row r="203" spans="1:7" x14ac:dyDescent="0.25">
      <c r="A203" s="76" t="str">
        <f t="shared" si="21"/>
        <v/>
      </c>
      <c r="B203" s="77" t="str">
        <f t="shared" si="22"/>
        <v/>
      </c>
      <c r="C203" s="65" t="str">
        <f t="shared" si="23"/>
        <v/>
      </c>
      <c r="D203" s="78" t="str">
        <f t="shared" si="24"/>
        <v/>
      </c>
      <c r="E203" s="78" t="str">
        <f t="shared" si="25"/>
        <v/>
      </c>
      <c r="F203" s="78" t="str">
        <f t="shared" si="26"/>
        <v/>
      </c>
      <c r="G203" s="65" t="str">
        <f t="shared" si="27"/>
        <v/>
      </c>
    </row>
    <row r="204" spans="1:7" x14ac:dyDescent="0.25">
      <c r="A204" s="76" t="str">
        <f t="shared" si="21"/>
        <v/>
      </c>
      <c r="B204" s="77" t="str">
        <f t="shared" si="22"/>
        <v/>
      </c>
      <c r="C204" s="65" t="str">
        <f t="shared" si="23"/>
        <v/>
      </c>
      <c r="D204" s="78" t="str">
        <f t="shared" si="24"/>
        <v/>
      </c>
      <c r="E204" s="78" t="str">
        <f t="shared" si="25"/>
        <v/>
      </c>
      <c r="F204" s="78" t="str">
        <f t="shared" si="26"/>
        <v/>
      </c>
      <c r="G204" s="65" t="str">
        <f t="shared" si="27"/>
        <v/>
      </c>
    </row>
    <row r="205" spans="1:7" x14ac:dyDescent="0.25">
      <c r="A205" s="76" t="str">
        <f t="shared" si="21"/>
        <v/>
      </c>
      <c r="B205" s="77" t="str">
        <f t="shared" si="22"/>
        <v/>
      </c>
      <c r="C205" s="65" t="str">
        <f t="shared" si="23"/>
        <v/>
      </c>
      <c r="D205" s="78" t="str">
        <f t="shared" si="24"/>
        <v/>
      </c>
      <c r="E205" s="78" t="str">
        <f t="shared" si="25"/>
        <v/>
      </c>
      <c r="F205" s="78" t="str">
        <f t="shared" si="26"/>
        <v/>
      </c>
      <c r="G205" s="65" t="str">
        <f t="shared" si="27"/>
        <v/>
      </c>
    </row>
    <row r="206" spans="1:7" x14ac:dyDescent="0.25">
      <c r="A206" s="76" t="str">
        <f t="shared" si="21"/>
        <v/>
      </c>
      <c r="B206" s="77" t="str">
        <f t="shared" si="22"/>
        <v/>
      </c>
      <c r="C206" s="65" t="str">
        <f t="shared" si="23"/>
        <v/>
      </c>
      <c r="D206" s="78" t="str">
        <f t="shared" si="24"/>
        <v/>
      </c>
      <c r="E206" s="78" t="str">
        <f t="shared" si="25"/>
        <v/>
      </c>
      <c r="F206" s="78" t="str">
        <f t="shared" si="26"/>
        <v/>
      </c>
      <c r="G206" s="65" t="str">
        <f t="shared" si="27"/>
        <v/>
      </c>
    </row>
    <row r="207" spans="1:7" x14ac:dyDescent="0.25">
      <c r="A207" s="76" t="str">
        <f t="shared" si="21"/>
        <v/>
      </c>
      <c r="B207" s="77" t="str">
        <f t="shared" si="22"/>
        <v/>
      </c>
      <c r="C207" s="65" t="str">
        <f t="shared" si="23"/>
        <v/>
      </c>
      <c r="D207" s="78" t="str">
        <f t="shared" si="24"/>
        <v/>
      </c>
      <c r="E207" s="78" t="str">
        <f t="shared" si="25"/>
        <v/>
      </c>
      <c r="F207" s="78" t="str">
        <f t="shared" si="26"/>
        <v/>
      </c>
      <c r="G207" s="65" t="str">
        <f t="shared" si="27"/>
        <v/>
      </c>
    </row>
    <row r="208" spans="1:7" x14ac:dyDescent="0.25">
      <c r="A208" s="76" t="str">
        <f t="shared" si="21"/>
        <v/>
      </c>
      <c r="B208" s="77" t="str">
        <f t="shared" si="22"/>
        <v/>
      </c>
      <c r="C208" s="65" t="str">
        <f t="shared" si="23"/>
        <v/>
      </c>
      <c r="D208" s="78" t="str">
        <f t="shared" si="24"/>
        <v/>
      </c>
      <c r="E208" s="78" t="str">
        <f t="shared" si="25"/>
        <v/>
      </c>
      <c r="F208" s="78" t="str">
        <f t="shared" si="26"/>
        <v/>
      </c>
      <c r="G208" s="65" t="str">
        <f t="shared" si="27"/>
        <v/>
      </c>
    </row>
    <row r="209" spans="1:7" x14ac:dyDescent="0.25">
      <c r="A209" s="76" t="str">
        <f t="shared" si="21"/>
        <v/>
      </c>
      <c r="B209" s="77" t="str">
        <f t="shared" si="22"/>
        <v/>
      </c>
      <c r="C209" s="65" t="str">
        <f t="shared" si="23"/>
        <v/>
      </c>
      <c r="D209" s="78" t="str">
        <f t="shared" si="24"/>
        <v/>
      </c>
      <c r="E209" s="78" t="str">
        <f t="shared" si="25"/>
        <v/>
      </c>
      <c r="F209" s="78" t="str">
        <f t="shared" si="26"/>
        <v/>
      </c>
      <c r="G209" s="65" t="str">
        <f t="shared" si="27"/>
        <v/>
      </c>
    </row>
    <row r="210" spans="1:7" x14ac:dyDescent="0.25">
      <c r="A210" s="76" t="str">
        <f t="shared" si="21"/>
        <v/>
      </c>
      <c r="B210" s="77" t="str">
        <f t="shared" si="22"/>
        <v/>
      </c>
      <c r="C210" s="65" t="str">
        <f t="shared" si="23"/>
        <v/>
      </c>
      <c r="D210" s="78" t="str">
        <f t="shared" si="24"/>
        <v/>
      </c>
      <c r="E210" s="78" t="str">
        <f t="shared" si="25"/>
        <v/>
      </c>
      <c r="F210" s="78" t="str">
        <f t="shared" si="26"/>
        <v/>
      </c>
      <c r="G210" s="65" t="str">
        <f t="shared" si="27"/>
        <v/>
      </c>
    </row>
    <row r="211" spans="1:7" x14ac:dyDescent="0.25">
      <c r="A211" s="76" t="str">
        <f t="shared" si="21"/>
        <v/>
      </c>
      <c r="B211" s="77" t="str">
        <f t="shared" si="22"/>
        <v/>
      </c>
      <c r="C211" s="65" t="str">
        <f t="shared" si="23"/>
        <v/>
      </c>
      <c r="D211" s="78" t="str">
        <f t="shared" si="24"/>
        <v/>
      </c>
      <c r="E211" s="78" t="str">
        <f t="shared" si="25"/>
        <v/>
      </c>
      <c r="F211" s="78" t="str">
        <f t="shared" si="26"/>
        <v/>
      </c>
      <c r="G211" s="65" t="str">
        <f t="shared" si="27"/>
        <v/>
      </c>
    </row>
    <row r="212" spans="1:7" x14ac:dyDescent="0.25">
      <c r="A212" s="76" t="str">
        <f t="shared" ref="A212:A275" si="28">IF(B212="","",EDATE(A211,1))</f>
        <v/>
      </c>
      <c r="B212" s="77" t="str">
        <f t="shared" ref="B212:B275" si="29">IF(B211="","",IF(SUM(B211)+1&lt;=$E$7,SUM(B211)+1,""))</f>
        <v/>
      </c>
      <c r="C212" s="65" t="str">
        <f t="shared" ref="C212:C275" si="30">IF(B212="","",G211)</f>
        <v/>
      </c>
      <c r="D212" s="78" t="str">
        <f t="shared" ref="D212:D275" si="31">IF(B212="","",IPMT($E$13/12,B212,$E$7,-$E$11,$E$12,0))</f>
        <v/>
      </c>
      <c r="E212" s="78" t="str">
        <f t="shared" ref="E212:E275" si="32">IF(B212="","",PPMT($E$13/12,B212,$E$7,-$E$11,$E$12,0))</f>
        <v/>
      </c>
      <c r="F212" s="78" t="str">
        <f t="shared" ref="F212:F275" si="33">IF(B212="","",SUM(D212:E212))</f>
        <v/>
      </c>
      <c r="G212" s="65" t="str">
        <f t="shared" ref="G212:G275" si="34">IF(B212="","",SUM(C212)-SUM(E212))</f>
        <v/>
      </c>
    </row>
    <row r="213" spans="1:7" x14ac:dyDescent="0.25">
      <c r="A213" s="76" t="str">
        <f t="shared" si="28"/>
        <v/>
      </c>
      <c r="B213" s="77" t="str">
        <f t="shared" si="29"/>
        <v/>
      </c>
      <c r="C213" s="65" t="str">
        <f t="shared" si="30"/>
        <v/>
      </c>
      <c r="D213" s="78" t="str">
        <f t="shared" si="31"/>
        <v/>
      </c>
      <c r="E213" s="78" t="str">
        <f t="shared" si="32"/>
        <v/>
      </c>
      <c r="F213" s="78" t="str">
        <f t="shared" si="33"/>
        <v/>
      </c>
      <c r="G213" s="65" t="str">
        <f t="shared" si="34"/>
        <v/>
      </c>
    </row>
    <row r="214" spans="1:7" x14ac:dyDescent="0.25">
      <c r="A214" s="76" t="str">
        <f t="shared" si="28"/>
        <v/>
      </c>
      <c r="B214" s="77" t="str">
        <f t="shared" si="29"/>
        <v/>
      </c>
      <c r="C214" s="65" t="str">
        <f t="shared" si="30"/>
        <v/>
      </c>
      <c r="D214" s="78" t="str">
        <f t="shared" si="31"/>
        <v/>
      </c>
      <c r="E214" s="78" t="str">
        <f t="shared" si="32"/>
        <v/>
      </c>
      <c r="F214" s="78" t="str">
        <f t="shared" si="33"/>
        <v/>
      </c>
      <c r="G214" s="65" t="str">
        <f t="shared" si="34"/>
        <v/>
      </c>
    </row>
    <row r="215" spans="1:7" x14ac:dyDescent="0.25">
      <c r="A215" s="76" t="str">
        <f t="shared" si="28"/>
        <v/>
      </c>
      <c r="B215" s="77" t="str">
        <f t="shared" si="29"/>
        <v/>
      </c>
      <c r="C215" s="65" t="str">
        <f t="shared" si="30"/>
        <v/>
      </c>
      <c r="D215" s="78" t="str">
        <f t="shared" si="31"/>
        <v/>
      </c>
      <c r="E215" s="78" t="str">
        <f t="shared" si="32"/>
        <v/>
      </c>
      <c r="F215" s="78" t="str">
        <f t="shared" si="33"/>
        <v/>
      </c>
      <c r="G215" s="65" t="str">
        <f t="shared" si="34"/>
        <v/>
      </c>
    </row>
    <row r="216" spans="1:7" x14ac:dyDescent="0.25">
      <c r="A216" s="76" t="str">
        <f t="shared" si="28"/>
        <v/>
      </c>
      <c r="B216" s="77" t="str">
        <f t="shared" si="29"/>
        <v/>
      </c>
      <c r="C216" s="65" t="str">
        <f t="shared" si="30"/>
        <v/>
      </c>
      <c r="D216" s="78" t="str">
        <f t="shared" si="31"/>
        <v/>
      </c>
      <c r="E216" s="78" t="str">
        <f t="shared" si="32"/>
        <v/>
      </c>
      <c r="F216" s="78" t="str">
        <f t="shared" si="33"/>
        <v/>
      </c>
      <c r="G216" s="65" t="str">
        <f t="shared" si="34"/>
        <v/>
      </c>
    </row>
    <row r="217" spans="1:7" x14ac:dyDescent="0.25">
      <c r="A217" s="76" t="str">
        <f t="shared" si="28"/>
        <v/>
      </c>
      <c r="B217" s="77" t="str">
        <f t="shared" si="29"/>
        <v/>
      </c>
      <c r="C217" s="65" t="str">
        <f t="shared" si="30"/>
        <v/>
      </c>
      <c r="D217" s="78" t="str">
        <f t="shared" si="31"/>
        <v/>
      </c>
      <c r="E217" s="78" t="str">
        <f t="shared" si="32"/>
        <v/>
      </c>
      <c r="F217" s="78" t="str">
        <f t="shared" si="33"/>
        <v/>
      </c>
      <c r="G217" s="65" t="str">
        <f t="shared" si="34"/>
        <v/>
      </c>
    </row>
    <row r="218" spans="1:7" x14ac:dyDescent="0.25">
      <c r="A218" s="76" t="str">
        <f t="shared" si="28"/>
        <v/>
      </c>
      <c r="B218" s="77" t="str">
        <f t="shared" si="29"/>
        <v/>
      </c>
      <c r="C218" s="65" t="str">
        <f t="shared" si="30"/>
        <v/>
      </c>
      <c r="D218" s="78" t="str">
        <f t="shared" si="31"/>
        <v/>
      </c>
      <c r="E218" s="78" t="str">
        <f t="shared" si="32"/>
        <v/>
      </c>
      <c r="F218" s="78" t="str">
        <f t="shared" si="33"/>
        <v/>
      </c>
      <c r="G218" s="65" t="str">
        <f t="shared" si="34"/>
        <v/>
      </c>
    </row>
    <row r="219" spans="1:7" x14ac:dyDescent="0.25">
      <c r="A219" s="76" t="str">
        <f t="shared" si="28"/>
        <v/>
      </c>
      <c r="B219" s="77" t="str">
        <f t="shared" si="29"/>
        <v/>
      </c>
      <c r="C219" s="65" t="str">
        <f t="shared" si="30"/>
        <v/>
      </c>
      <c r="D219" s="78" t="str">
        <f t="shared" si="31"/>
        <v/>
      </c>
      <c r="E219" s="78" t="str">
        <f t="shared" si="32"/>
        <v/>
      </c>
      <c r="F219" s="78" t="str">
        <f t="shared" si="33"/>
        <v/>
      </c>
      <c r="G219" s="65" t="str">
        <f t="shared" si="34"/>
        <v/>
      </c>
    </row>
    <row r="220" spans="1:7" x14ac:dyDescent="0.25">
      <c r="A220" s="76" t="str">
        <f t="shared" si="28"/>
        <v/>
      </c>
      <c r="B220" s="77" t="str">
        <f t="shared" si="29"/>
        <v/>
      </c>
      <c r="C220" s="65" t="str">
        <f t="shared" si="30"/>
        <v/>
      </c>
      <c r="D220" s="78" t="str">
        <f t="shared" si="31"/>
        <v/>
      </c>
      <c r="E220" s="78" t="str">
        <f t="shared" si="32"/>
        <v/>
      </c>
      <c r="F220" s="78" t="str">
        <f t="shared" si="33"/>
        <v/>
      </c>
      <c r="G220" s="65" t="str">
        <f t="shared" si="34"/>
        <v/>
      </c>
    </row>
    <row r="221" spans="1:7" x14ac:dyDescent="0.25">
      <c r="A221" s="76" t="str">
        <f t="shared" si="28"/>
        <v/>
      </c>
      <c r="B221" s="77" t="str">
        <f t="shared" si="29"/>
        <v/>
      </c>
      <c r="C221" s="65" t="str">
        <f t="shared" si="30"/>
        <v/>
      </c>
      <c r="D221" s="78" t="str">
        <f t="shared" si="31"/>
        <v/>
      </c>
      <c r="E221" s="78" t="str">
        <f t="shared" si="32"/>
        <v/>
      </c>
      <c r="F221" s="78" t="str">
        <f t="shared" si="33"/>
        <v/>
      </c>
      <c r="G221" s="65" t="str">
        <f t="shared" si="34"/>
        <v/>
      </c>
    </row>
    <row r="222" spans="1:7" x14ac:dyDescent="0.25">
      <c r="A222" s="76" t="str">
        <f t="shared" si="28"/>
        <v/>
      </c>
      <c r="B222" s="77" t="str">
        <f t="shared" si="29"/>
        <v/>
      </c>
      <c r="C222" s="65" t="str">
        <f t="shared" si="30"/>
        <v/>
      </c>
      <c r="D222" s="78" t="str">
        <f t="shared" si="31"/>
        <v/>
      </c>
      <c r="E222" s="78" t="str">
        <f t="shared" si="32"/>
        <v/>
      </c>
      <c r="F222" s="78" t="str">
        <f t="shared" si="33"/>
        <v/>
      </c>
      <c r="G222" s="65" t="str">
        <f t="shared" si="34"/>
        <v/>
      </c>
    </row>
    <row r="223" spans="1:7" x14ac:dyDescent="0.25">
      <c r="A223" s="76" t="str">
        <f t="shared" si="28"/>
        <v/>
      </c>
      <c r="B223" s="77" t="str">
        <f t="shared" si="29"/>
        <v/>
      </c>
      <c r="C223" s="65" t="str">
        <f t="shared" si="30"/>
        <v/>
      </c>
      <c r="D223" s="78" t="str">
        <f t="shared" si="31"/>
        <v/>
      </c>
      <c r="E223" s="78" t="str">
        <f t="shared" si="32"/>
        <v/>
      </c>
      <c r="F223" s="78" t="str">
        <f t="shared" si="33"/>
        <v/>
      </c>
      <c r="G223" s="65" t="str">
        <f t="shared" si="34"/>
        <v/>
      </c>
    </row>
    <row r="224" spans="1:7" x14ac:dyDescent="0.25">
      <c r="A224" s="76" t="str">
        <f t="shared" si="28"/>
        <v/>
      </c>
      <c r="B224" s="77" t="str">
        <f t="shared" si="29"/>
        <v/>
      </c>
      <c r="C224" s="65" t="str">
        <f t="shared" si="30"/>
        <v/>
      </c>
      <c r="D224" s="78" t="str">
        <f t="shared" si="31"/>
        <v/>
      </c>
      <c r="E224" s="78" t="str">
        <f t="shared" si="32"/>
        <v/>
      </c>
      <c r="F224" s="78" t="str">
        <f t="shared" si="33"/>
        <v/>
      </c>
      <c r="G224" s="65" t="str">
        <f t="shared" si="34"/>
        <v/>
      </c>
    </row>
    <row r="225" spans="1:7" x14ac:dyDescent="0.25">
      <c r="A225" s="76" t="str">
        <f t="shared" si="28"/>
        <v/>
      </c>
      <c r="B225" s="77" t="str">
        <f t="shared" si="29"/>
        <v/>
      </c>
      <c r="C225" s="65" t="str">
        <f t="shared" si="30"/>
        <v/>
      </c>
      <c r="D225" s="78" t="str">
        <f t="shared" si="31"/>
        <v/>
      </c>
      <c r="E225" s="78" t="str">
        <f t="shared" si="32"/>
        <v/>
      </c>
      <c r="F225" s="78" t="str">
        <f t="shared" si="33"/>
        <v/>
      </c>
      <c r="G225" s="65" t="str">
        <f t="shared" si="34"/>
        <v/>
      </c>
    </row>
    <row r="226" spans="1:7" x14ac:dyDescent="0.25">
      <c r="A226" s="76" t="str">
        <f t="shared" si="28"/>
        <v/>
      </c>
      <c r="B226" s="77" t="str">
        <f t="shared" si="29"/>
        <v/>
      </c>
      <c r="C226" s="65" t="str">
        <f t="shared" si="30"/>
        <v/>
      </c>
      <c r="D226" s="78" t="str">
        <f t="shared" si="31"/>
        <v/>
      </c>
      <c r="E226" s="78" t="str">
        <f t="shared" si="32"/>
        <v/>
      </c>
      <c r="F226" s="78" t="str">
        <f t="shared" si="33"/>
        <v/>
      </c>
      <c r="G226" s="65" t="str">
        <f t="shared" si="34"/>
        <v/>
      </c>
    </row>
    <row r="227" spans="1:7" x14ac:dyDescent="0.25">
      <c r="A227" s="76" t="str">
        <f t="shared" si="28"/>
        <v/>
      </c>
      <c r="B227" s="77" t="str">
        <f t="shared" si="29"/>
        <v/>
      </c>
      <c r="C227" s="65" t="str">
        <f t="shared" si="30"/>
        <v/>
      </c>
      <c r="D227" s="78" t="str">
        <f t="shared" si="31"/>
        <v/>
      </c>
      <c r="E227" s="78" t="str">
        <f t="shared" si="32"/>
        <v/>
      </c>
      <c r="F227" s="78" t="str">
        <f t="shared" si="33"/>
        <v/>
      </c>
      <c r="G227" s="65" t="str">
        <f t="shared" si="34"/>
        <v/>
      </c>
    </row>
    <row r="228" spans="1:7" x14ac:dyDescent="0.25">
      <c r="A228" s="76" t="str">
        <f t="shared" si="28"/>
        <v/>
      </c>
      <c r="B228" s="77" t="str">
        <f t="shared" si="29"/>
        <v/>
      </c>
      <c r="C228" s="65" t="str">
        <f t="shared" si="30"/>
        <v/>
      </c>
      <c r="D228" s="78" t="str">
        <f t="shared" si="31"/>
        <v/>
      </c>
      <c r="E228" s="78" t="str">
        <f t="shared" si="32"/>
        <v/>
      </c>
      <c r="F228" s="78" t="str">
        <f t="shared" si="33"/>
        <v/>
      </c>
      <c r="G228" s="65" t="str">
        <f t="shared" si="34"/>
        <v/>
      </c>
    </row>
    <row r="229" spans="1:7" x14ac:dyDescent="0.25">
      <c r="A229" s="76" t="str">
        <f t="shared" si="28"/>
        <v/>
      </c>
      <c r="B229" s="77" t="str">
        <f t="shared" si="29"/>
        <v/>
      </c>
      <c r="C229" s="65" t="str">
        <f t="shared" si="30"/>
        <v/>
      </c>
      <c r="D229" s="78" t="str">
        <f t="shared" si="31"/>
        <v/>
      </c>
      <c r="E229" s="78" t="str">
        <f t="shared" si="32"/>
        <v/>
      </c>
      <c r="F229" s="78" t="str">
        <f t="shared" si="33"/>
        <v/>
      </c>
      <c r="G229" s="65" t="str">
        <f t="shared" si="34"/>
        <v/>
      </c>
    </row>
    <row r="230" spans="1:7" x14ac:dyDescent="0.25">
      <c r="A230" s="76" t="str">
        <f t="shared" si="28"/>
        <v/>
      </c>
      <c r="B230" s="77" t="str">
        <f t="shared" si="29"/>
        <v/>
      </c>
      <c r="C230" s="65" t="str">
        <f t="shared" si="30"/>
        <v/>
      </c>
      <c r="D230" s="78" t="str">
        <f t="shared" si="31"/>
        <v/>
      </c>
      <c r="E230" s="78" t="str">
        <f t="shared" si="32"/>
        <v/>
      </c>
      <c r="F230" s="78" t="str">
        <f t="shared" si="33"/>
        <v/>
      </c>
      <c r="G230" s="65" t="str">
        <f t="shared" si="34"/>
        <v/>
      </c>
    </row>
    <row r="231" spans="1:7" x14ac:dyDescent="0.25">
      <c r="A231" s="76" t="str">
        <f t="shared" si="28"/>
        <v/>
      </c>
      <c r="B231" s="77" t="str">
        <f t="shared" si="29"/>
        <v/>
      </c>
      <c r="C231" s="65" t="str">
        <f t="shared" si="30"/>
        <v/>
      </c>
      <c r="D231" s="78" t="str">
        <f t="shared" si="31"/>
        <v/>
      </c>
      <c r="E231" s="78" t="str">
        <f t="shared" si="32"/>
        <v/>
      </c>
      <c r="F231" s="78" t="str">
        <f t="shared" si="33"/>
        <v/>
      </c>
      <c r="G231" s="65" t="str">
        <f t="shared" si="34"/>
        <v/>
      </c>
    </row>
    <row r="232" spans="1:7" x14ac:dyDescent="0.25">
      <c r="A232" s="76" t="str">
        <f t="shared" si="28"/>
        <v/>
      </c>
      <c r="B232" s="77" t="str">
        <f t="shared" si="29"/>
        <v/>
      </c>
      <c r="C232" s="65" t="str">
        <f t="shared" si="30"/>
        <v/>
      </c>
      <c r="D232" s="78" t="str">
        <f t="shared" si="31"/>
        <v/>
      </c>
      <c r="E232" s="78" t="str">
        <f t="shared" si="32"/>
        <v/>
      </c>
      <c r="F232" s="78" t="str">
        <f t="shared" si="33"/>
        <v/>
      </c>
      <c r="G232" s="65" t="str">
        <f t="shared" si="34"/>
        <v/>
      </c>
    </row>
    <row r="233" spans="1:7" x14ac:dyDescent="0.25">
      <c r="A233" s="76" t="str">
        <f t="shared" si="28"/>
        <v/>
      </c>
      <c r="B233" s="77" t="str">
        <f t="shared" si="29"/>
        <v/>
      </c>
      <c r="C233" s="65" t="str">
        <f t="shared" si="30"/>
        <v/>
      </c>
      <c r="D233" s="78" t="str">
        <f t="shared" si="31"/>
        <v/>
      </c>
      <c r="E233" s="78" t="str">
        <f t="shared" si="32"/>
        <v/>
      </c>
      <c r="F233" s="78" t="str">
        <f t="shared" si="33"/>
        <v/>
      </c>
      <c r="G233" s="65" t="str">
        <f t="shared" si="34"/>
        <v/>
      </c>
    </row>
    <row r="234" spans="1:7" x14ac:dyDescent="0.25">
      <c r="A234" s="76" t="str">
        <f t="shared" si="28"/>
        <v/>
      </c>
      <c r="B234" s="77" t="str">
        <f t="shared" si="29"/>
        <v/>
      </c>
      <c r="C234" s="65" t="str">
        <f t="shared" si="30"/>
        <v/>
      </c>
      <c r="D234" s="78" t="str">
        <f t="shared" si="31"/>
        <v/>
      </c>
      <c r="E234" s="78" t="str">
        <f t="shared" si="32"/>
        <v/>
      </c>
      <c r="F234" s="78" t="str">
        <f t="shared" si="33"/>
        <v/>
      </c>
      <c r="G234" s="65" t="str">
        <f t="shared" si="34"/>
        <v/>
      </c>
    </row>
    <row r="235" spans="1:7" x14ac:dyDescent="0.25">
      <c r="A235" s="76" t="str">
        <f t="shared" si="28"/>
        <v/>
      </c>
      <c r="B235" s="77" t="str">
        <f t="shared" si="29"/>
        <v/>
      </c>
      <c r="C235" s="65" t="str">
        <f t="shared" si="30"/>
        <v/>
      </c>
      <c r="D235" s="78" t="str">
        <f t="shared" si="31"/>
        <v/>
      </c>
      <c r="E235" s="78" t="str">
        <f t="shared" si="32"/>
        <v/>
      </c>
      <c r="F235" s="78" t="str">
        <f t="shared" si="33"/>
        <v/>
      </c>
      <c r="G235" s="65" t="str">
        <f t="shared" si="34"/>
        <v/>
      </c>
    </row>
    <row r="236" spans="1:7" x14ac:dyDescent="0.25">
      <c r="A236" s="76" t="str">
        <f t="shared" si="28"/>
        <v/>
      </c>
      <c r="B236" s="77" t="str">
        <f t="shared" si="29"/>
        <v/>
      </c>
      <c r="C236" s="65" t="str">
        <f t="shared" si="30"/>
        <v/>
      </c>
      <c r="D236" s="78" t="str">
        <f t="shared" si="31"/>
        <v/>
      </c>
      <c r="E236" s="78" t="str">
        <f t="shared" si="32"/>
        <v/>
      </c>
      <c r="F236" s="78" t="str">
        <f t="shared" si="33"/>
        <v/>
      </c>
      <c r="G236" s="65" t="str">
        <f t="shared" si="34"/>
        <v/>
      </c>
    </row>
    <row r="237" spans="1:7" x14ac:dyDescent="0.25">
      <c r="A237" s="76" t="str">
        <f t="shared" si="28"/>
        <v/>
      </c>
      <c r="B237" s="77" t="str">
        <f t="shared" si="29"/>
        <v/>
      </c>
      <c r="C237" s="65" t="str">
        <f t="shared" si="30"/>
        <v/>
      </c>
      <c r="D237" s="78" t="str">
        <f t="shared" si="31"/>
        <v/>
      </c>
      <c r="E237" s="78" t="str">
        <f t="shared" si="32"/>
        <v/>
      </c>
      <c r="F237" s="78" t="str">
        <f t="shared" si="33"/>
        <v/>
      </c>
      <c r="G237" s="65" t="str">
        <f t="shared" si="34"/>
        <v/>
      </c>
    </row>
    <row r="238" spans="1:7" x14ac:dyDescent="0.25">
      <c r="A238" s="76" t="str">
        <f t="shared" si="28"/>
        <v/>
      </c>
      <c r="B238" s="77" t="str">
        <f t="shared" si="29"/>
        <v/>
      </c>
      <c r="C238" s="65" t="str">
        <f t="shared" si="30"/>
        <v/>
      </c>
      <c r="D238" s="78" t="str">
        <f t="shared" si="31"/>
        <v/>
      </c>
      <c r="E238" s="78" t="str">
        <f t="shared" si="32"/>
        <v/>
      </c>
      <c r="F238" s="78" t="str">
        <f t="shared" si="33"/>
        <v/>
      </c>
      <c r="G238" s="65" t="str">
        <f t="shared" si="34"/>
        <v/>
      </c>
    </row>
    <row r="239" spans="1:7" x14ac:dyDescent="0.25">
      <c r="A239" s="76" t="str">
        <f t="shared" si="28"/>
        <v/>
      </c>
      <c r="B239" s="77" t="str">
        <f t="shared" si="29"/>
        <v/>
      </c>
      <c r="C239" s="65" t="str">
        <f t="shared" si="30"/>
        <v/>
      </c>
      <c r="D239" s="78" t="str">
        <f t="shared" si="31"/>
        <v/>
      </c>
      <c r="E239" s="78" t="str">
        <f t="shared" si="32"/>
        <v/>
      </c>
      <c r="F239" s="78" t="str">
        <f t="shared" si="33"/>
        <v/>
      </c>
      <c r="G239" s="65" t="str">
        <f t="shared" si="34"/>
        <v/>
      </c>
    </row>
    <row r="240" spans="1:7" x14ac:dyDescent="0.25">
      <c r="A240" s="76" t="str">
        <f t="shared" si="28"/>
        <v/>
      </c>
      <c r="B240" s="77" t="str">
        <f t="shared" si="29"/>
        <v/>
      </c>
      <c r="C240" s="65" t="str">
        <f t="shared" si="30"/>
        <v/>
      </c>
      <c r="D240" s="78" t="str">
        <f t="shared" si="31"/>
        <v/>
      </c>
      <c r="E240" s="78" t="str">
        <f t="shared" si="32"/>
        <v/>
      </c>
      <c r="F240" s="78" t="str">
        <f t="shared" si="33"/>
        <v/>
      </c>
      <c r="G240" s="65" t="str">
        <f t="shared" si="34"/>
        <v/>
      </c>
    </row>
    <row r="241" spans="1:7" x14ac:dyDescent="0.25">
      <c r="A241" s="76" t="str">
        <f t="shared" si="28"/>
        <v/>
      </c>
      <c r="B241" s="77" t="str">
        <f t="shared" si="29"/>
        <v/>
      </c>
      <c r="C241" s="65" t="str">
        <f t="shared" si="30"/>
        <v/>
      </c>
      <c r="D241" s="78" t="str">
        <f t="shared" si="31"/>
        <v/>
      </c>
      <c r="E241" s="78" t="str">
        <f t="shared" si="32"/>
        <v/>
      </c>
      <c r="F241" s="78" t="str">
        <f t="shared" si="33"/>
        <v/>
      </c>
      <c r="G241" s="65" t="str">
        <f t="shared" si="34"/>
        <v/>
      </c>
    </row>
    <row r="242" spans="1:7" x14ac:dyDescent="0.25">
      <c r="A242" s="76" t="str">
        <f t="shared" si="28"/>
        <v/>
      </c>
      <c r="B242" s="77" t="str">
        <f t="shared" si="29"/>
        <v/>
      </c>
      <c r="C242" s="65" t="str">
        <f t="shared" si="30"/>
        <v/>
      </c>
      <c r="D242" s="78" t="str">
        <f t="shared" si="31"/>
        <v/>
      </c>
      <c r="E242" s="78" t="str">
        <f t="shared" si="32"/>
        <v/>
      </c>
      <c r="F242" s="78" t="str">
        <f t="shared" si="33"/>
        <v/>
      </c>
      <c r="G242" s="65" t="str">
        <f t="shared" si="34"/>
        <v/>
      </c>
    </row>
    <row r="243" spans="1:7" x14ac:dyDescent="0.25">
      <c r="A243" s="76" t="str">
        <f t="shared" si="28"/>
        <v/>
      </c>
      <c r="B243" s="77" t="str">
        <f t="shared" si="29"/>
        <v/>
      </c>
      <c r="C243" s="65" t="str">
        <f t="shared" si="30"/>
        <v/>
      </c>
      <c r="D243" s="78" t="str">
        <f t="shared" si="31"/>
        <v/>
      </c>
      <c r="E243" s="78" t="str">
        <f t="shared" si="32"/>
        <v/>
      </c>
      <c r="F243" s="78" t="str">
        <f t="shared" si="33"/>
        <v/>
      </c>
      <c r="G243" s="65" t="str">
        <f t="shared" si="34"/>
        <v/>
      </c>
    </row>
    <row r="244" spans="1:7" x14ac:dyDescent="0.25">
      <c r="A244" s="76" t="str">
        <f t="shared" si="28"/>
        <v/>
      </c>
      <c r="B244" s="77" t="str">
        <f t="shared" si="29"/>
        <v/>
      </c>
      <c r="C244" s="65" t="str">
        <f t="shared" si="30"/>
        <v/>
      </c>
      <c r="D244" s="78" t="str">
        <f t="shared" si="31"/>
        <v/>
      </c>
      <c r="E244" s="78" t="str">
        <f t="shared" si="32"/>
        <v/>
      </c>
      <c r="F244" s="78" t="str">
        <f t="shared" si="33"/>
        <v/>
      </c>
      <c r="G244" s="65" t="str">
        <f t="shared" si="34"/>
        <v/>
      </c>
    </row>
    <row r="245" spans="1:7" x14ac:dyDescent="0.25">
      <c r="A245" s="76" t="str">
        <f t="shared" si="28"/>
        <v/>
      </c>
      <c r="B245" s="77" t="str">
        <f t="shared" si="29"/>
        <v/>
      </c>
      <c r="C245" s="65" t="str">
        <f t="shared" si="30"/>
        <v/>
      </c>
      <c r="D245" s="78" t="str">
        <f t="shared" si="31"/>
        <v/>
      </c>
      <c r="E245" s="78" t="str">
        <f t="shared" si="32"/>
        <v/>
      </c>
      <c r="F245" s="78" t="str">
        <f t="shared" si="33"/>
        <v/>
      </c>
      <c r="G245" s="65" t="str">
        <f t="shared" si="34"/>
        <v/>
      </c>
    </row>
    <row r="246" spans="1:7" x14ac:dyDescent="0.25">
      <c r="A246" s="76" t="str">
        <f t="shared" si="28"/>
        <v/>
      </c>
      <c r="B246" s="77" t="str">
        <f t="shared" si="29"/>
        <v/>
      </c>
      <c r="C246" s="65" t="str">
        <f t="shared" si="30"/>
        <v/>
      </c>
      <c r="D246" s="78" t="str">
        <f t="shared" si="31"/>
        <v/>
      </c>
      <c r="E246" s="78" t="str">
        <f t="shared" si="32"/>
        <v/>
      </c>
      <c r="F246" s="78" t="str">
        <f t="shared" si="33"/>
        <v/>
      </c>
      <c r="G246" s="65" t="str">
        <f t="shared" si="34"/>
        <v/>
      </c>
    </row>
    <row r="247" spans="1:7" x14ac:dyDescent="0.25">
      <c r="A247" s="76" t="str">
        <f t="shared" si="28"/>
        <v/>
      </c>
      <c r="B247" s="77" t="str">
        <f t="shared" si="29"/>
        <v/>
      </c>
      <c r="C247" s="65" t="str">
        <f t="shared" si="30"/>
        <v/>
      </c>
      <c r="D247" s="78" t="str">
        <f t="shared" si="31"/>
        <v/>
      </c>
      <c r="E247" s="78" t="str">
        <f t="shared" si="32"/>
        <v/>
      </c>
      <c r="F247" s="78" t="str">
        <f t="shared" si="33"/>
        <v/>
      </c>
      <c r="G247" s="65" t="str">
        <f t="shared" si="34"/>
        <v/>
      </c>
    </row>
    <row r="248" spans="1:7" x14ac:dyDescent="0.25">
      <c r="A248" s="76" t="str">
        <f t="shared" si="28"/>
        <v/>
      </c>
      <c r="B248" s="77" t="str">
        <f t="shared" si="29"/>
        <v/>
      </c>
      <c r="C248" s="65" t="str">
        <f t="shared" si="30"/>
        <v/>
      </c>
      <c r="D248" s="78" t="str">
        <f t="shared" si="31"/>
        <v/>
      </c>
      <c r="E248" s="78" t="str">
        <f t="shared" si="32"/>
        <v/>
      </c>
      <c r="F248" s="78" t="str">
        <f t="shared" si="33"/>
        <v/>
      </c>
      <c r="G248" s="65" t="str">
        <f t="shared" si="34"/>
        <v/>
      </c>
    </row>
    <row r="249" spans="1:7" x14ac:dyDescent="0.25">
      <c r="A249" s="76" t="str">
        <f t="shared" si="28"/>
        <v/>
      </c>
      <c r="B249" s="77" t="str">
        <f t="shared" si="29"/>
        <v/>
      </c>
      <c r="C249" s="65" t="str">
        <f t="shared" si="30"/>
        <v/>
      </c>
      <c r="D249" s="78" t="str">
        <f t="shared" si="31"/>
        <v/>
      </c>
      <c r="E249" s="78" t="str">
        <f t="shared" si="32"/>
        <v/>
      </c>
      <c r="F249" s="78" t="str">
        <f t="shared" si="33"/>
        <v/>
      </c>
      <c r="G249" s="65" t="str">
        <f t="shared" si="34"/>
        <v/>
      </c>
    </row>
    <row r="250" spans="1:7" x14ac:dyDescent="0.25">
      <c r="A250" s="76" t="str">
        <f t="shared" si="28"/>
        <v/>
      </c>
      <c r="B250" s="77" t="str">
        <f t="shared" si="29"/>
        <v/>
      </c>
      <c r="C250" s="65" t="str">
        <f t="shared" si="30"/>
        <v/>
      </c>
      <c r="D250" s="78" t="str">
        <f t="shared" si="31"/>
        <v/>
      </c>
      <c r="E250" s="78" t="str">
        <f t="shared" si="32"/>
        <v/>
      </c>
      <c r="F250" s="78" t="str">
        <f t="shared" si="33"/>
        <v/>
      </c>
      <c r="G250" s="65" t="str">
        <f t="shared" si="34"/>
        <v/>
      </c>
    </row>
    <row r="251" spans="1:7" x14ac:dyDescent="0.25">
      <c r="A251" s="76" t="str">
        <f t="shared" si="28"/>
        <v/>
      </c>
      <c r="B251" s="77" t="str">
        <f t="shared" si="29"/>
        <v/>
      </c>
      <c r="C251" s="65" t="str">
        <f t="shared" si="30"/>
        <v/>
      </c>
      <c r="D251" s="78" t="str">
        <f t="shared" si="31"/>
        <v/>
      </c>
      <c r="E251" s="78" t="str">
        <f t="shared" si="32"/>
        <v/>
      </c>
      <c r="F251" s="78" t="str">
        <f t="shared" si="33"/>
        <v/>
      </c>
      <c r="G251" s="65" t="str">
        <f t="shared" si="34"/>
        <v/>
      </c>
    </row>
    <row r="252" spans="1:7" x14ac:dyDescent="0.25">
      <c r="A252" s="76" t="str">
        <f t="shared" si="28"/>
        <v/>
      </c>
      <c r="B252" s="77" t="str">
        <f t="shared" si="29"/>
        <v/>
      </c>
      <c r="C252" s="65" t="str">
        <f t="shared" si="30"/>
        <v/>
      </c>
      <c r="D252" s="78" t="str">
        <f t="shared" si="31"/>
        <v/>
      </c>
      <c r="E252" s="78" t="str">
        <f t="shared" si="32"/>
        <v/>
      </c>
      <c r="F252" s="78" t="str">
        <f t="shared" si="33"/>
        <v/>
      </c>
      <c r="G252" s="65" t="str">
        <f t="shared" si="34"/>
        <v/>
      </c>
    </row>
    <row r="253" spans="1:7" x14ac:dyDescent="0.25">
      <c r="A253" s="76" t="str">
        <f t="shared" si="28"/>
        <v/>
      </c>
      <c r="B253" s="77" t="str">
        <f t="shared" si="29"/>
        <v/>
      </c>
      <c r="C253" s="65" t="str">
        <f t="shared" si="30"/>
        <v/>
      </c>
      <c r="D253" s="78" t="str">
        <f t="shared" si="31"/>
        <v/>
      </c>
      <c r="E253" s="78" t="str">
        <f t="shared" si="32"/>
        <v/>
      </c>
      <c r="F253" s="78" t="str">
        <f t="shared" si="33"/>
        <v/>
      </c>
      <c r="G253" s="65" t="str">
        <f t="shared" si="34"/>
        <v/>
      </c>
    </row>
    <row r="254" spans="1:7" x14ac:dyDescent="0.25">
      <c r="A254" s="76" t="str">
        <f t="shared" si="28"/>
        <v/>
      </c>
      <c r="B254" s="77" t="str">
        <f t="shared" si="29"/>
        <v/>
      </c>
      <c r="C254" s="65" t="str">
        <f t="shared" si="30"/>
        <v/>
      </c>
      <c r="D254" s="78" t="str">
        <f t="shared" si="31"/>
        <v/>
      </c>
      <c r="E254" s="78" t="str">
        <f t="shared" si="32"/>
        <v/>
      </c>
      <c r="F254" s="78" t="str">
        <f t="shared" si="33"/>
        <v/>
      </c>
      <c r="G254" s="65" t="str">
        <f t="shared" si="34"/>
        <v/>
      </c>
    </row>
    <row r="255" spans="1:7" x14ac:dyDescent="0.25">
      <c r="A255" s="76" t="str">
        <f t="shared" si="28"/>
        <v/>
      </c>
      <c r="B255" s="77" t="str">
        <f t="shared" si="29"/>
        <v/>
      </c>
      <c r="C255" s="65" t="str">
        <f t="shared" si="30"/>
        <v/>
      </c>
      <c r="D255" s="78" t="str">
        <f t="shared" si="31"/>
        <v/>
      </c>
      <c r="E255" s="78" t="str">
        <f t="shared" si="32"/>
        <v/>
      </c>
      <c r="F255" s="78" t="str">
        <f t="shared" si="33"/>
        <v/>
      </c>
      <c r="G255" s="65" t="str">
        <f t="shared" si="34"/>
        <v/>
      </c>
    </row>
    <row r="256" spans="1:7" x14ac:dyDescent="0.25">
      <c r="A256" s="76" t="str">
        <f t="shared" si="28"/>
        <v/>
      </c>
      <c r="B256" s="77" t="str">
        <f t="shared" si="29"/>
        <v/>
      </c>
      <c r="C256" s="65" t="str">
        <f t="shared" si="30"/>
        <v/>
      </c>
      <c r="D256" s="78" t="str">
        <f t="shared" si="31"/>
        <v/>
      </c>
      <c r="E256" s="78" t="str">
        <f t="shared" si="32"/>
        <v/>
      </c>
      <c r="F256" s="78" t="str">
        <f t="shared" si="33"/>
        <v/>
      </c>
      <c r="G256" s="65" t="str">
        <f t="shared" si="34"/>
        <v/>
      </c>
    </row>
    <row r="257" spans="1:7" x14ac:dyDescent="0.25">
      <c r="A257" s="76" t="str">
        <f t="shared" si="28"/>
        <v/>
      </c>
      <c r="B257" s="77" t="str">
        <f t="shared" si="29"/>
        <v/>
      </c>
      <c r="C257" s="65" t="str">
        <f t="shared" si="30"/>
        <v/>
      </c>
      <c r="D257" s="78" t="str">
        <f t="shared" si="31"/>
        <v/>
      </c>
      <c r="E257" s="78" t="str">
        <f t="shared" si="32"/>
        <v/>
      </c>
      <c r="F257" s="78" t="str">
        <f t="shared" si="33"/>
        <v/>
      </c>
      <c r="G257" s="65" t="str">
        <f t="shared" si="34"/>
        <v/>
      </c>
    </row>
    <row r="258" spans="1:7" x14ac:dyDescent="0.25">
      <c r="A258" s="76" t="str">
        <f t="shared" si="28"/>
        <v/>
      </c>
      <c r="B258" s="77" t="str">
        <f t="shared" si="29"/>
        <v/>
      </c>
      <c r="C258" s="65" t="str">
        <f t="shared" si="30"/>
        <v/>
      </c>
      <c r="D258" s="78" t="str">
        <f t="shared" si="31"/>
        <v/>
      </c>
      <c r="E258" s="78" t="str">
        <f t="shared" si="32"/>
        <v/>
      </c>
      <c r="F258" s="78" t="str">
        <f t="shared" si="33"/>
        <v/>
      </c>
      <c r="G258" s="65" t="str">
        <f t="shared" si="34"/>
        <v/>
      </c>
    </row>
    <row r="259" spans="1:7" x14ac:dyDescent="0.25">
      <c r="A259" s="76" t="str">
        <f t="shared" si="28"/>
        <v/>
      </c>
      <c r="B259" s="77" t="str">
        <f t="shared" si="29"/>
        <v/>
      </c>
      <c r="C259" s="65" t="str">
        <f t="shared" si="30"/>
        <v/>
      </c>
      <c r="D259" s="78" t="str">
        <f t="shared" si="31"/>
        <v/>
      </c>
      <c r="E259" s="78" t="str">
        <f t="shared" si="32"/>
        <v/>
      </c>
      <c r="F259" s="78" t="str">
        <f t="shared" si="33"/>
        <v/>
      </c>
      <c r="G259" s="65" t="str">
        <f t="shared" si="34"/>
        <v/>
      </c>
    </row>
    <row r="260" spans="1:7" x14ac:dyDescent="0.25">
      <c r="A260" s="76" t="str">
        <f t="shared" si="28"/>
        <v/>
      </c>
      <c r="B260" s="77" t="str">
        <f t="shared" si="29"/>
        <v/>
      </c>
      <c r="C260" s="65" t="str">
        <f t="shared" si="30"/>
        <v/>
      </c>
      <c r="D260" s="78" t="str">
        <f t="shared" si="31"/>
        <v/>
      </c>
      <c r="E260" s="78" t="str">
        <f t="shared" si="32"/>
        <v/>
      </c>
      <c r="F260" s="78" t="str">
        <f t="shared" si="33"/>
        <v/>
      </c>
      <c r="G260" s="65" t="str">
        <f t="shared" si="34"/>
        <v/>
      </c>
    </row>
    <row r="261" spans="1:7" x14ac:dyDescent="0.25">
      <c r="A261" s="76" t="str">
        <f t="shared" si="28"/>
        <v/>
      </c>
      <c r="B261" s="77" t="str">
        <f t="shared" si="29"/>
        <v/>
      </c>
      <c r="C261" s="65" t="str">
        <f t="shared" si="30"/>
        <v/>
      </c>
      <c r="D261" s="78" t="str">
        <f t="shared" si="31"/>
        <v/>
      </c>
      <c r="E261" s="78" t="str">
        <f t="shared" si="32"/>
        <v/>
      </c>
      <c r="F261" s="78" t="str">
        <f t="shared" si="33"/>
        <v/>
      </c>
      <c r="G261" s="65" t="str">
        <f t="shared" si="34"/>
        <v/>
      </c>
    </row>
    <row r="262" spans="1:7" x14ac:dyDescent="0.25">
      <c r="A262" s="76" t="str">
        <f t="shared" si="28"/>
        <v/>
      </c>
      <c r="B262" s="77" t="str">
        <f t="shared" si="29"/>
        <v/>
      </c>
      <c r="C262" s="65" t="str">
        <f t="shared" si="30"/>
        <v/>
      </c>
      <c r="D262" s="78" t="str">
        <f t="shared" si="31"/>
        <v/>
      </c>
      <c r="E262" s="78" t="str">
        <f t="shared" si="32"/>
        <v/>
      </c>
      <c r="F262" s="78" t="str">
        <f t="shared" si="33"/>
        <v/>
      </c>
      <c r="G262" s="65" t="str">
        <f t="shared" si="34"/>
        <v/>
      </c>
    </row>
    <row r="263" spans="1:7" x14ac:dyDescent="0.25">
      <c r="A263" s="76" t="str">
        <f t="shared" si="28"/>
        <v/>
      </c>
      <c r="B263" s="77" t="str">
        <f t="shared" si="29"/>
        <v/>
      </c>
      <c r="C263" s="65" t="str">
        <f t="shared" si="30"/>
        <v/>
      </c>
      <c r="D263" s="78" t="str">
        <f t="shared" si="31"/>
        <v/>
      </c>
      <c r="E263" s="78" t="str">
        <f t="shared" si="32"/>
        <v/>
      </c>
      <c r="F263" s="78" t="str">
        <f t="shared" si="33"/>
        <v/>
      </c>
      <c r="G263" s="65" t="str">
        <f t="shared" si="34"/>
        <v/>
      </c>
    </row>
    <row r="264" spans="1:7" x14ac:dyDescent="0.25">
      <c r="A264" s="76" t="str">
        <f t="shared" si="28"/>
        <v/>
      </c>
      <c r="B264" s="77" t="str">
        <f t="shared" si="29"/>
        <v/>
      </c>
      <c r="C264" s="65" t="str">
        <f t="shared" si="30"/>
        <v/>
      </c>
      <c r="D264" s="78" t="str">
        <f t="shared" si="31"/>
        <v/>
      </c>
      <c r="E264" s="78" t="str">
        <f t="shared" si="32"/>
        <v/>
      </c>
      <c r="F264" s="78" t="str">
        <f t="shared" si="33"/>
        <v/>
      </c>
      <c r="G264" s="65" t="str">
        <f t="shared" si="34"/>
        <v/>
      </c>
    </row>
    <row r="265" spans="1:7" x14ac:dyDescent="0.25">
      <c r="A265" s="76" t="str">
        <f t="shared" si="28"/>
        <v/>
      </c>
      <c r="B265" s="77" t="str">
        <f t="shared" si="29"/>
        <v/>
      </c>
      <c r="C265" s="65" t="str">
        <f t="shared" si="30"/>
        <v/>
      </c>
      <c r="D265" s="78" t="str">
        <f t="shared" si="31"/>
        <v/>
      </c>
      <c r="E265" s="78" t="str">
        <f t="shared" si="32"/>
        <v/>
      </c>
      <c r="F265" s="78" t="str">
        <f t="shared" si="33"/>
        <v/>
      </c>
      <c r="G265" s="65" t="str">
        <f t="shared" si="34"/>
        <v/>
      </c>
    </row>
    <row r="266" spans="1:7" x14ac:dyDescent="0.25">
      <c r="A266" s="76" t="str">
        <f t="shared" si="28"/>
        <v/>
      </c>
      <c r="B266" s="77" t="str">
        <f t="shared" si="29"/>
        <v/>
      </c>
      <c r="C266" s="65" t="str">
        <f t="shared" si="30"/>
        <v/>
      </c>
      <c r="D266" s="78" t="str">
        <f t="shared" si="31"/>
        <v/>
      </c>
      <c r="E266" s="78" t="str">
        <f t="shared" si="32"/>
        <v/>
      </c>
      <c r="F266" s="78" t="str">
        <f t="shared" si="33"/>
        <v/>
      </c>
      <c r="G266" s="65" t="str">
        <f t="shared" si="34"/>
        <v/>
      </c>
    </row>
    <row r="267" spans="1:7" x14ac:dyDescent="0.25">
      <c r="A267" s="76" t="str">
        <f t="shared" si="28"/>
        <v/>
      </c>
      <c r="B267" s="77" t="str">
        <f t="shared" si="29"/>
        <v/>
      </c>
      <c r="C267" s="65" t="str">
        <f t="shared" si="30"/>
        <v/>
      </c>
      <c r="D267" s="78" t="str">
        <f t="shared" si="31"/>
        <v/>
      </c>
      <c r="E267" s="78" t="str">
        <f t="shared" si="32"/>
        <v/>
      </c>
      <c r="F267" s="78" t="str">
        <f t="shared" si="33"/>
        <v/>
      </c>
      <c r="G267" s="65" t="str">
        <f t="shared" si="34"/>
        <v/>
      </c>
    </row>
    <row r="268" spans="1:7" x14ac:dyDescent="0.25">
      <c r="A268" s="76" t="str">
        <f t="shared" si="28"/>
        <v/>
      </c>
      <c r="B268" s="77" t="str">
        <f t="shared" si="29"/>
        <v/>
      </c>
      <c r="C268" s="65" t="str">
        <f t="shared" si="30"/>
        <v/>
      </c>
      <c r="D268" s="78" t="str">
        <f t="shared" si="31"/>
        <v/>
      </c>
      <c r="E268" s="78" t="str">
        <f t="shared" si="32"/>
        <v/>
      </c>
      <c r="F268" s="78" t="str">
        <f t="shared" si="33"/>
        <v/>
      </c>
      <c r="G268" s="65" t="str">
        <f t="shared" si="34"/>
        <v/>
      </c>
    </row>
    <row r="269" spans="1:7" x14ac:dyDescent="0.25">
      <c r="A269" s="76" t="str">
        <f t="shared" si="28"/>
        <v/>
      </c>
      <c r="B269" s="77" t="str">
        <f t="shared" si="29"/>
        <v/>
      </c>
      <c r="C269" s="65" t="str">
        <f t="shared" si="30"/>
        <v/>
      </c>
      <c r="D269" s="78" t="str">
        <f t="shared" si="31"/>
        <v/>
      </c>
      <c r="E269" s="78" t="str">
        <f t="shared" si="32"/>
        <v/>
      </c>
      <c r="F269" s="78" t="str">
        <f t="shared" si="33"/>
        <v/>
      </c>
      <c r="G269" s="65" t="str">
        <f t="shared" si="34"/>
        <v/>
      </c>
    </row>
    <row r="270" spans="1:7" x14ac:dyDescent="0.25">
      <c r="A270" s="76" t="str">
        <f t="shared" si="28"/>
        <v/>
      </c>
      <c r="B270" s="77" t="str">
        <f t="shared" si="29"/>
        <v/>
      </c>
      <c r="C270" s="65" t="str">
        <f t="shared" si="30"/>
        <v/>
      </c>
      <c r="D270" s="78" t="str">
        <f t="shared" si="31"/>
        <v/>
      </c>
      <c r="E270" s="78" t="str">
        <f t="shared" si="32"/>
        <v/>
      </c>
      <c r="F270" s="78" t="str">
        <f t="shared" si="33"/>
        <v/>
      </c>
      <c r="G270" s="65" t="str">
        <f t="shared" si="34"/>
        <v/>
      </c>
    </row>
    <row r="271" spans="1:7" x14ac:dyDescent="0.25">
      <c r="A271" s="76" t="str">
        <f t="shared" si="28"/>
        <v/>
      </c>
      <c r="B271" s="77" t="str">
        <f t="shared" si="29"/>
        <v/>
      </c>
      <c r="C271" s="65" t="str">
        <f t="shared" si="30"/>
        <v/>
      </c>
      <c r="D271" s="78" t="str">
        <f t="shared" si="31"/>
        <v/>
      </c>
      <c r="E271" s="78" t="str">
        <f t="shared" si="32"/>
        <v/>
      </c>
      <c r="F271" s="78" t="str">
        <f t="shared" si="33"/>
        <v/>
      </c>
      <c r="G271" s="65" t="str">
        <f t="shared" si="34"/>
        <v/>
      </c>
    </row>
    <row r="272" spans="1:7" x14ac:dyDescent="0.25">
      <c r="A272" s="76" t="str">
        <f t="shared" si="28"/>
        <v/>
      </c>
      <c r="B272" s="77" t="str">
        <f t="shared" si="29"/>
        <v/>
      </c>
      <c r="C272" s="65" t="str">
        <f t="shared" si="30"/>
        <v/>
      </c>
      <c r="D272" s="78" t="str">
        <f t="shared" si="31"/>
        <v/>
      </c>
      <c r="E272" s="78" t="str">
        <f t="shared" si="32"/>
        <v/>
      </c>
      <c r="F272" s="78" t="str">
        <f t="shared" si="33"/>
        <v/>
      </c>
      <c r="G272" s="65" t="str">
        <f t="shared" si="34"/>
        <v/>
      </c>
    </row>
    <row r="273" spans="1:7" x14ac:dyDescent="0.25">
      <c r="A273" s="76" t="str">
        <f t="shared" si="28"/>
        <v/>
      </c>
      <c r="B273" s="77" t="str">
        <f t="shared" si="29"/>
        <v/>
      </c>
      <c r="C273" s="65" t="str">
        <f t="shared" si="30"/>
        <v/>
      </c>
      <c r="D273" s="78" t="str">
        <f t="shared" si="31"/>
        <v/>
      </c>
      <c r="E273" s="78" t="str">
        <f t="shared" si="32"/>
        <v/>
      </c>
      <c r="F273" s="78" t="str">
        <f t="shared" si="33"/>
        <v/>
      </c>
      <c r="G273" s="65" t="str">
        <f t="shared" si="34"/>
        <v/>
      </c>
    </row>
    <row r="274" spans="1:7" x14ac:dyDescent="0.25">
      <c r="A274" s="76" t="str">
        <f t="shared" si="28"/>
        <v/>
      </c>
      <c r="B274" s="77" t="str">
        <f t="shared" si="29"/>
        <v/>
      </c>
      <c r="C274" s="65" t="str">
        <f t="shared" si="30"/>
        <v/>
      </c>
      <c r="D274" s="78" t="str">
        <f t="shared" si="31"/>
        <v/>
      </c>
      <c r="E274" s="78" t="str">
        <f t="shared" si="32"/>
        <v/>
      </c>
      <c r="F274" s="78" t="str">
        <f t="shared" si="33"/>
        <v/>
      </c>
      <c r="G274" s="65" t="str">
        <f t="shared" si="34"/>
        <v/>
      </c>
    </row>
    <row r="275" spans="1:7" x14ac:dyDescent="0.25">
      <c r="A275" s="76" t="str">
        <f t="shared" si="28"/>
        <v/>
      </c>
      <c r="B275" s="77" t="str">
        <f t="shared" si="29"/>
        <v/>
      </c>
      <c r="C275" s="65" t="str">
        <f t="shared" si="30"/>
        <v/>
      </c>
      <c r="D275" s="78" t="str">
        <f t="shared" si="31"/>
        <v/>
      </c>
      <c r="E275" s="78" t="str">
        <f t="shared" si="32"/>
        <v/>
      </c>
      <c r="F275" s="78" t="str">
        <f t="shared" si="33"/>
        <v/>
      </c>
      <c r="G275" s="65" t="str">
        <f t="shared" si="34"/>
        <v/>
      </c>
    </row>
    <row r="276" spans="1:7" x14ac:dyDescent="0.25">
      <c r="A276" s="76" t="str">
        <f t="shared" ref="A276:A339" si="35">IF(B276="","",EDATE(A275,1))</f>
        <v/>
      </c>
      <c r="B276" s="77" t="str">
        <f t="shared" ref="B276:B339" si="36">IF(B275="","",IF(SUM(B275)+1&lt;=$E$7,SUM(B275)+1,""))</f>
        <v/>
      </c>
      <c r="C276" s="65" t="str">
        <f t="shared" ref="C276:C339" si="37">IF(B276="","",G275)</f>
        <v/>
      </c>
      <c r="D276" s="78" t="str">
        <f t="shared" ref="D276:D339" si="38">IF(B276="","",IPMT($E$13/12,B276,$E$7,-$E$11,$E$12,0))</f>
        <v/>
      </c>
      <c r="E276" s="78" t="str">
        <f t="shared" ref="E276:E339" si="39">IF(B276="","",PPMT($E$13/12,B276,$E$7,-$E$11,$E$12,0))</f>
        <v/>
      </c>
      <c r="F276" s="78" t="str">
        <f t="shared" ref="F276:F339" si="40">IF(B276="","",SUM(D276:E276))</f>
        <v/>
      </c>
      <c r="G276" s="65" t="str">
        <f t="shared" ref="G276:G339" si="41">IF(B276="","",SUM(C276)-SUM(E276))</f>
        <v/>
      </c>
    </row>
    <row r="277" spans="1:7" x14ac:dyDescent="0.25">
      <c r="A277" s="76" t="str">
        <f t="shared" si="35"/>
        <v/>
      </c>
      <c r="B277" s="77" t="str">
        <f t="shared" si="36"/>
        <v/>
      </c>
      <c r="C277" s="65" t="str">
        <f t="shared" si="37"/>
        <v/>
      </c>
      <c r="D277" s="78" t="str">
        <f t="shared" si="38"/>
        <v/>
      </c>
      <c r="E277" s="78" t="str">
        <f t="shared" si="39"/>
        <v/>
      </c>
      <c r="F277" s="78" t="str">
        <f t="shared" si="40"/>
        <v/>
      </c>
      <c r="G277" s="65" t="str">
        <f t="shared" si="41"/>
        <v/>
      </c>
    </row>
    <row r="278" spans="1:7" x14ac:dyDescent="0.25">
      <c r="A278" s="76" t="str">
        <f t="shared" si="35"/>
        <v/>
      </c>
      <c r="B278" s="77" t="str">
        <f t="shared" si="36"/>
        <v/>
      </c>
      <c r="C278" s="65" t="str">
        <f t="shared" si="37"/>
        <v/>
      </c>
      <c r="D278" s="78" t="str">
        <f t="shared" si="38"/>
        <v/>
      </c>
      <c r="E278" s="78" t="str">
        <f t="shared" si="39"/>
        <v/>
      </c>
      <c r="F278" s="78" t="str">
        <f t="shared" si="40"/>
        <v/>
      </c>
      <c r="G278" s="65" t="str">
        <f t="shared" si="41"/>
        <v/>
      </c>
    </row>
    <row r="279" spans="1:7" x14ac:dyDescent="0.25">
      <c r="A279" s="76" t="str">
        <f t="shared" si="35"/>
        <v/>
      </c>
      <c r="B279" s="77" t="str">
        <f t="shared" si="36"/>
        <v/>
      </c>
      <c r="C279" s="65" t="str">
        <f t="shared" si="37"/>
        <v/>
      </c>
      <c r="D279" s="78" t="str">
        <f t="shared" si="38"/>
        <v/>
      </c>
      <c r="E279" s="78" t="str">
        <f t="shared" si="39"/>
        <v/>
      </c>
      <c r="F279" s="78" t="str">
        <f t="shared" si="40"/>
        <v/>
      </c>
      <c r="G279" s="65" t="str">
        <f t="shared" si="41"/>
        <v/>
      </c>
    </row>
    <row r="280" spans="1:7" x14ac:dyDescent="0.25">
      <c r="A280" s="76" t="str">
        <f t="shared" si="35"/>
        <v/>
      </c>
      <c r="B280" s="77" t="str">
        <f t="shared" si="36"/>
        <v/>
      </c>
      <c r="C280" s="65" t="str">
        <f t="shared" si="37"/>
        <v/>
      </c>
      <c r="D280" s="78" t="str">
        <f t="shared" si="38"/>
        <v/>
      </c>
      <c r="E280" s="78" t="str">
        <f t="shared" si="39"/>
        <v/>
      </c>
      <c r="F280" s="78" t="str">
        <f t="shared" si="40"/>
        <v/>
      </c>
      <c r="G280" s="65" t="str">
        <f t="shared" si="41"/>
        <v/>
      </c>
    </row>
    <row r="281" spans="1:7" x14ac:dyDescent="0.25">
      <c r="A281" s="76" t="str">
        <f t="shared" si="35"/>
        <v/>
      </c>
      <c r="B281" s="77" t="str">
        <f t="shared" si="36"/>
        <v/>
      </c>
      <c r="C281" s="65" t="str">
        <f t="shared" si="37"/>
        <v/>
      </c>
      <c r="D281" s="78" t="str">
        <f t="shared" si="38"/>
        <v/>
      </c>
      <c r="E281" s="78" t="str">
        <f t="shared" si="39"/>
        <v/>
      </c>
      <c r="F281" s="78" t="str">
        <f t="shared" si="40"/>
        <v/>
      </c>
      <c r="G281" s="65" t="str">
        <f t="shared" si="41"/>
        <v/>
      </c>
    </row>
    <row r="282" spans="1:7" x14ac:dyDescent="0.25">
      <c r="A282" s="76" t="str">
        <f t="shared" si="35"/>
        <v/>
      </c>
      <c r="B282" s="77" t="str">
        <f t="shared" si="36"/>
        <v/>
      </c>
      <c r="C282" s="65" t="str">
        <f t="shared" si="37"/>
        <v/>
      </c>
      <c r="D282" s="78" t="str">
        <f t="shared" si="38"/>
        <v/>
      </c>
      <c r="E282" s="78" t="str">
        <f t="shared" si="39"/>
        <v/>
      </c>
      <c r="F282" s="78" t="str">
        <f t="shared" si="40"/>
        <v/>
      </c>
      <c r="G282" s="65" t="str">
        <f t="shared" si="41"/>
        <v/>
      </c>
    </row>
    <row r="283" spans="1:7" x14ac:dyDescent="0.25">
      <c r="A283" s="76" t="str">
        <f t="shared" si="35"/>
        <v/>
      </c>
      <c r="B283" s="77" t="str">
        <f t="shared" si="36"/>
        <v/>
      </c>
      <c r="C283" s="65" t="str">
        <f t="shared" si="37"/>
        <v/>
      </c>
      <c r="D283" s="78" t="str">
        <f t="shared" si="38"/>
        <v/>
      </c>
      <c r="E283" s="78" t="str">
        <f t="shared" si="39"/>
        <v/>
      </c>
      <c r="F283" s="78" t="str">
        <f t="shared" si="40"/>
        <v/>
      </c>
      <c r="G283" s="65" t="str">
        <f t="shared" si="41"/>
        <v/>
      </c>
    </row>
    <row r="284" spans="1:7" x14ac:dyDescent="0.25">
      <c r="A284" s="76" t="str">
        <f t="shared" si="35"/>
        <v/>
      </c>
      <c r="B284" s="77" t="str">
        <f t="shared" si="36"/>
        <v/>
      </c>
      <c r="C284" s="65" t="str">
        <f t="shared" si="37"/>
        <v/>
      </c>
      <c r="D284" s="78" t="str">
        <f t="shared" si="38"/>
        <v/>
      </c>
      <c r="E284" s="78" t="str">
        <f t="shared" si="39"/>
        <v/>
      </c>
      <c r="F284" s="78" t="str">
        <f t="shared" si="40"/>
        <v/>
      </c>
      <c r="G284" s="65" t="str">
        <f t="shared" si="41"/>
        <v/>
      </c>
    </row>
    <row r="285" spans="1:7" x14ac:dyDescent="0.25">
      <c r="A285" s="76" t="str">
        <f t="shared" si="35"/>
        <v/>
      </c>
      <c r="B285" s="77" t="str">
        <f t="shared" si="36"/>
        <v/>
      </c>
      <c r="C285" s="65" t="str">
        <f t="shared" si="37"/>
        <v/>
      </c>
      <c r="D285" s="78" t="str">
        <f t="shared" si="38"/>
        <v/>
      </c>
      <c r="E285" s="78" t="str">
        <f t="shared" si="39"/>
        <v/>
      </c>
      <c r="F285" s="78" t="str">
        <f t="shared" si="40"/>
        <v/>
      </c>
      <c r="G285" s="65" t="str">
        <f t="shared" si="41"/>
        <v/>
      </c>
    </row>
    <row r="286" spans="1:7" x14ac:dyDescent="0.25">
      <c r="A286" s="76" t="str">
        <f t="shared" si="35"/>
        <v/>
      </c>
      <c r="B286" s="77" t="str">
        <f t="shared" si="36"/>
        <v/>
      </c>
      <c r="C286" s="65" t="str">
        <f t="shared" si="37"/>
        <v/>
      </c>
      <c r="D286" s="78" t="str">
        <f t="shared" si="38"/>
        <v/>
      </c>
      <c r="E286" s="78" t="str">
        <f t="shared" si="39"/>
        <v/>
      </c>
      <c r="F286" s="78" t="str">
        <f t="shared" si="40"/>
        <v/>
      </c>
      <c r="G286" s="65" t="str">
        <f t="shared" si="41"/>
        <v/>
      </c>
    </row>
    <row r="287" spans="1:7" x14ac:dyDescent="0.25">
      <c r="A287" s="76" t="str">
        <f t="shared" si="35"/>
        <v/>
      </c>
      <c r="B287" s="77" t="str">
        <f t="shared" si="36"/>
        <v/>
      </c>
      <c r="C287" s="65" t="str">
        <f t="shared" si="37"/>
        <v/>
      </c>
      <c r="D287" s="78" t="str">
        <f t="shared" si="38"/>
        <v/>
      </c>
      <c r="E287" s="78" t="str">
        <f t="shared" si="39"/>
        <v/>
      </c>
      <c r="F287" s="78" t="str">
        <f t="shared" si="40"/>
        <v/>
      </c>
      <c r="G287" s="65" t="str">
        <f t="shared" si="41"/>
        <v/>
      </c>
    </row>
    <row r="288" spans="1:7" x14ac:dyDescent="0.25">
      <c r="A288" s="76" t="str">
        <f t="shared" si="35"/>
        <v/>
      </c>
      <c r="B288" s="77" t="str">
        <f t="shared" si="36"/>
        <v/>
      </c>
      <c r="C288" s="65" t="str">
        <f t="shared" si="37"/>
        <v/>
      </c>
      <c r="D288" s="78" t="str">
        <f t="shared" si="38"/>
        <v/>
      </c>
      <c r="E288" s="78" t="str">
        <f t="shared" si="39"/>
        <v/>
      </c>
      <c r="F288" s="78" t="str">
        <f t="shared" si="40"/>
        <v/>
      </c>
      <c r="G288" s="65" t="str">
        <f t="shared" si="41"/>
        <v/>
      </c>
    </row>
    <row r="289" spans="1:7" x14ac:dyDescent="0.25">
      <c r="A289" s="76" t="str">
        <f t="shared" si="35"/>
        <v/>
      </c>
      <c r="B289" s="77" t="str">
        <f t="shared" si="36"/>
        <v/>
      </c>
      <c r="C289" s="65" t="str">
        <f t="shared" si="37"/>
        <v/>
      </c>
      <c r="D289" s="78" t="str">
        <f t="shared" si="38"/>
        <v/>
      </c>
      <c r="E289" s="78" t="str">
        <f t="shared" si="39"/>
        <v/>
      </c>
      <c r="F289" s="78" t="str">
        <f t="shared" si="40"/>
        <v/>
      </c>
      <c r="G289" s="65" t="str">
        <f t="shared" si="41"/>
        <v/>
      </c>
    </row>
    <row r="290" spans="1:7" x14ac:dyDescent="0.25">
      <c r="A290" s="76" t="str">
        <f t="shared" si="35"/>
        <v/>
      </c>
      <c r="B290" s="77" t="str">
        <f t="shared" si="36"/>
        <v/>
      </c>
      <c r="C290" s="65" t="str">
        <f t="shared" si="37"/>
        <v/>
      </c>
      <c r="D290" s="78" t="str">
        <f t="shared" si="38"/>
        <v/>
      </c>
      <c r="E290" s="78" t="str">
        <f t="shared" si="39"/>
        <v/>
      </c>
      <c r="F290" s="78" t="str">
        <f t="shared" si="40"/>
        <v/>
      </c>
      <c r="G290" s="65" t="str">
        <f t="shared" si="41"/>
        <v/>
      </c>
    </row>
    <row r="291" spans="1:7" x14ac:dyDescent="0.25">
      <c r="A291" s="76" t="str">
        <f t="shared" si="35"/>
        <v/>
      </c>
      <c r="B291" s="77" t="str">
        <f t="shared" si="36"/>
        <v/>
      </c>
      <c r="C291" s="65" t="str">
        <f t="shared" si="37"/>
        <v/>
      </c>
      <c r="D291" s="78" t="str">
        <f t="shared" si="38"/>
        <v/>
      </c>
      <c r="E291" s="78" t="str">
        <f t="shared" si="39"/>
        <v/>
      </c>
      <c r="F291" s="78" t="str">
        <f t="shared" si="40"/>
        <v/>
      </c>
      <c r="G291" s="65" t="str">
        <f t="shared" si="41"/>
        <v/>
      </c>
    </row>
    <row r="292" spans="1:7" x14ac:dyDescent="0.25">
      <c r="A292" s="76" t="str">
        <f t="shared" si="35"/>
        <v/>
      </c>
      <c r="B292" s="77" t="str">
        <f t="shared" si="36"/>
        <v/>
      </c>
      <c r="C292" s="65" t="str">
        <f t="shared" si="37"/>
        <v/>
      </c>
      <c r="D292" s="78" t="str">
        <f t="shared" si="38"/>
        <v/>
      </c>
      <c r="E292" s="78" t="str">
        <f t="shared" si="39"/>
        <v/>
      </c>
      <c r="F292" s="78" t="str">
        <f t="shared" si="40"/>
        <v/>
      </c>
      <c r="G292" s="65" t="str">
        <f t="shared" si="41"/>
        <v/>
      </c>
    </row>
    <row r="293" spans="1:7" x14ac:dyDescent="0.25">
      <c r="A293" s="76" t="str">
        <f t="shared" si="35"/>
        <v/>
      </c>
      <c r="B293" s="77" t="str">
        <f t="shared" si="36"/>
        <v/>
      </c>
      <c r="C293" s="65" t="str">
        <f t="shared" si="37"/>
        <v/>
      </c>
      <c r="D293" s="78" t="str">
        <f t="shared" si="38"/>
        <v/>
      </c>
      <c r="E293" s="78" t="str">
        <f t="shared" si="39"/>
        <v/>
      </c>
      <c r="F293" s="78" t="str">
        <f t="shared" si="40"/>
        <v/>
      </c>
      <c r="G293" s="65" t="str">
        <f t="shared" si="41"/>
        <v/>
      </c>
    </row>
    <row r="294" spans="1:7" x14ac:dyDescent="0.25">
      <c r="A294" s="76" t="str">
        <f t="shared" si="35"/>
        <v/>
      </c>
      <c r="B294" s="77" t="str">
        <f t="shared" si="36"/>
        <v/>
      </c>
      <c r="C294" s="65" t="str">
        <f t="shared" si="37"/>
        <v/>
      </c>
      <c r="D294" s="78" t="str">
        <f t="shared" si="38"/>
        <v/>
      </c>
      <c r="E294" s="78" t="str">
        <f t="shared" si="39"/>
        <v/>
      </c>
      <c r="F294" s="78" t="str">
        <f t="shared" si="40"/>
        <v/>
      </c>
      <c r="G294" s="65" t="str">
        <f t="shared" si="41"/>
        <v/>
      </c>
    </row>
    <row r="295" spans="1:7" x14ac:dyDescent="0.25">
      <c r="A295" s="76" t="str">
        <f t="shared" si="35"/>
        <v/>
      </c>
      <c r="B295" s="77" t="str">
        <f t="shared" si="36"/>
        <v/>
      </c>
      <c r="C295" s="65" t="str">
        <f t="shared" si="37"/>
        <v/>
      </c>
      <c r="D295" s="78" t="str">
        <f t="shared" si="38"/>
        <v/>
      </c>
      <c r="E295" s="78" t="str">
        <f t="shared" si="39"/>
        <v/>
      </c>
      <c r="F295" s="78" t="str">
        <f t="shared" si="40"/>
        <v/>
      </c>
      <c r="G295" s="65" t="str">
        <f t="shared" si="41"/>
        <v/>
      </c>
    </row>
    <row r="296" spans="1:7" x14ac:dyDescent="0.25">
      <c r="A296" s="76" t="str">
        <f t="shared" si="35"/>
        <v/>
      </c>
      <c r="B296" s="77" t="str">
        <f t="shared" si="36"/>
        <v/>
      </c>
      <c r="C296" s="65" t="str">
        <f t="shared" si="37"/>
        <v/>
      </c>
      <c r="D296" s="78" t="str">
        <f t="shared" si="38"/>
        <v/>
      </c>
      <c r="E296" s="78" t="str">
        <f t="shared" si="39"/>
        <v/>
      </c>
      <c r="F296" s="78" t="str">
        <f t="shared" si="40"/>
        <v/>
      </c>
      <c r="G296" s="65" t="str">
        <f t="shared" si="41"/>
        <v/>
      </c>
    </row>
    <row r="297" spans="1:7" x14ac:dyDescent="0.25">
      <c r="A297" s="76" t="str">
        <f t="shared" si="35"/>
        <v/>
      </c>
      <c r="B297" s="77" t="str">
        <f t="shared" si="36"/>
        <v/>
      </c>
      <c r="C297" s="65" t="str">
        <f t="shared" si="37"/>
        <v/>
      </c>
      <c r="D297" s="78" t="str">
        <f t="shared" si="38"/>
        <v/>
      </c>
      <c r="E297" s="78" t="str">
        <f t="shared" si="39"/>
        <v/>
      </c>
      <c r="F297" s="78" t="str">
        <f t="shared" si="40"/>
        <v/>
      </c>
      <c r="G297" s="65" t="str">
        <f t="shared" si="41"/>
        <v/>
      </c>
    </row>
    <row r="298" spans="1:7" x14ac:dyDescent="0.25">
      <c r="A298" s="76" t="str">
        <f t="shared" si="35"/>
        <v/>
      </c>
      <c r="B298" s="77" t="str">
        <f t="shared" si="36"/>
        <v/>
      </c>
      <c r="C298" s="65" t="str">
        <f t="shared" si="37"/>
        <v/>
      </c>
      <c r="D298" s="78" t="str">
        <f t="shared" si="38"/>
        <v/>
      </c>
      <c r="E298" s="78" t="str">
        <f t="shared" si="39"/>
        <v/>
      </c>
      <c r="F298" s="78" t="str">
        <f t="shared" si="40"/>
        <v/>
      </c>
      <c r="G298" s="65" t="str">
        <f t="shared" si="41"/>
        <v/>
      </c>
    </row>
    <row r="299" spans="1:7" x14ac:dyDescent="0.25">
      <c r="A299" s="76" t="str">
        <f t="shared" si="35"/>
        <v/>
      </c>
      <c r="B299" s="77" t="str">
        <f t="shared" si="36"/>
        <v/>
      </c>
      <c r="C299" s="65" t="str">
        <f t="shared" si="37"/>
        <v/>
      </c>
      <c r="D299" s="78" t="str">
        <f t="shared" si="38"/>
        <v/>
      </c>
      <c r="E299" s="78" t="str">
        <f t="shared" si="39"/>
        <v/>
      </c>
      <c r="F299" s="78" t="str">
        <f t="shared" si="40"/>
        <v/>
      </c>
      <c r="G299" s="65" t="str">
        <f t="shared" si="41"/>
        <v/>
      </c>
    </row>
    <row r="300" spans="1:7" x14ac:dyDescent="0.25">
      <c r="A300" s="76" t="str">
        <f t="shared" si="35"/>
        <v/>
      </c>
      <c r="B300" s="77" t="str">
        <f t="shared" si="36"/>
        <v/>
      </c>
      <c r="C300" s="65" t="str">
        <f t="shared" si="37"/>
        <v/>
      </c>
      <c r="D300" s="78" t="str">
        <f t="shared" si="38"/>
        <v/>
      </c>
      <c r="E300" s="78" t="str">
        <f t="shared" si="39"/>
        <v/>
      </c>
      <c r="F300" s="78" t="str">
        <f t="shared" si="40"/>
        <v/>
      </c>
      <c r="G300" s="65" t="str">
        <f t="shared" si="41"/>
        <v/>
      </c>
    </row>
    <row r="301" spans="1:7" x14ac:dyDescent="0.25">
      <c r="A301" s="76" t="str">
        <f t="shared" si="35"/>
        <v/>
      </c>
      <c r="B301" s="77" t="str">
        <f t="shared" si="36"/>
        <v/>
      </c>
      <c r="C301" s="65" t="str">
        <f t="shared" si="37"/>
        <v/>
      </c>
      <c r="D301" s="78" t="str">
        <f t="shared" si="38"/>
        <v/>
      </c>
      <c r="E301" s="78" t="str">
        <f t="shared" si="39"/>
        <v/>
      </c>
      <c r="F301" s="78" t="str">
        <f t="shared" si="40"/>
        <v/>
      </c>
      <c r="G301" s="65" t="str">
        <f t="shared" si="41"/>
        <v/>
      </c>
    </row>
    <row r="302" spans="1:7" x14ac:dyDescent="0.25">
      <c r="A302" s="76" t="str">
        <f t="shared" si="35"/>
        <v/>
      </c>
      <c r="B302" s="77" t="str">
        <f t="shared" si="36"/>
        <v/>
      </c>
      <c r="C302" s="65" t="str">
        <f t="shared" si="37"/>
        <v/>
      </c>
      <c r="D302" s="78" t="str">
        <f t="shared" si="38"/>
        <v/>
      </c>
      <c r="E302" s="78" t="str">
        <f t="shared" si="39"/>
        <v/>
      </c>
      <c r="F302" s="78" t="str">
        <f t="shared" si="40"/>
        <v/>
      </c>
      <c r="G302" s="65" t="str">
        <f t="shared" si="41"/>
        <v/>
      </c>
    </row>
    <row r="303" spans="1:7" x14ac:dyDescent="0.25">
      <c r="A303" s="76" t="str">
        <f t="shared" si="35"/>
        <v/>
      </c>
      <c r="B303" s="77" t="str">
        <f t="shared" si="36"/>
        <v/>
      </c>
      <c r="C303" s="65" t="str">
        <f t="shared" si="37"/>
        <v/>
      </c>
      <c r="D303" s="78" t="str">
        <f t="shared" si="38"/>
        <v/>
      </c>
      <c r="E303" s="78" t="str">
        <f t="shared" si="39"/>
        <v/>
      </c>
      <c r="F303" s="78" t="str">
        <f t="shared" si="40"/>
        <v/>
      </c>
      <c r="G303" s="65" t="str">
        <f t="shared" si="41"/>
        <v/>
      </c>
    </row>
    <row r="304" spans="1:7" x14ac:dyDescent="0.25">
      <c r="A304" s="76" t="str">
        <f t="shared" si="35"/>
        <v/>
      </c>
      <c r="B304" s="77" t="str">
        <f t="shared" si="36"/>
        <v/>
      </c>
      <c r="C304" s="65" t="str">
        <f t="shared" si="37"/>
        <v/>
      </c>
      <c r="D304" s="78" t="str">
        <f t="shared" si="38"/>
        <v/>
      </c>
      <c r="E304" s="78" t="str">
        <f t="shared" si="39"/>
        <v/>
      </c>
      <c r="F304" s="78" t="str">
        <f t="shared" si="40"/>
        <v/>
      </c>
      <c r="G304" s="65" t="str">
        <f t="shared" si="41"/>
        <v/>
      </c>
    </row>
    <row r="305" spans="1:7" x14ac:dyDescent="0.25">
      <c r="A305" s="76" t="str">
        <f t="shared" si="35"/>
        <v/>
      </c>
      <c r="B305" s="77" t="str">
        <f t="shared" si="36"/>
        <v/>
      </c>
      <c r="C305" s="65" t="str">
        <f t="shared" si="37"/>
        <v/>
      </c>
      <c r="D305" s="78" t="str">
        <f t="shared" si="38"/>
        <v/>
      </c>
      <c r="E305" s="78" t="str">
        <f t="shared" si="39"/>
        <v/>
      </c>
      <c r="F305" s="78" t="str">
        <f t="shared" si="40"/>
        <v/>
      </c>
      <c r="G305" s="65" t="str">
        <f t="shared" si="41"/>
        <v/>
      </c>
    </row>
    <row r="306" spans="1:7" x14ac:dyDescent="0.25">
      <c r="A306" s="76" t="str">
        <f t="shared" si="35"/>
        <v/>
      </c>
      <c r="B306" s="77" t="str">
        <f t="shared" si="36"/>
        <v/>
      </c>
      <c r="C306" s="65" t="str">
        <f t="shared" si="37"/>
        <v/>
      </c>
      <c r="D306" s="78" t="str">
        <f t="shared" si="38"/>
        <v/>
      </c>
      <c r="E306" s="78" t="str">
        <f t="shared" si="39"/>
        <v/>
      </c>
      <c r="F306" s="78" t="str">
        <f t="shared" si="40"/>
        <v/>
      </c>
      <c r="G306" s="65" t="str">
        <f t="shared" si="41"/>
        <v/>
      </c>
    </row>
    <row r="307" spans="1:7" x14ac:dyDescent="0.25">
      <c r="A307" s="76" t="str">
        <f t="shared" si="35"/>
        <v/>
      </c>
      <c r="B307" s="77" t="str">
        <f t="shared" si="36"/>
        <v/>
      </c>
      <c r="C307" s="65" t="str">
        <f t="shared" si="37"/>
        <v/>
      </c>
      <c r="D307" s="78" t="str">
        <f t="shared" si="38"/>
        <v/>
      </c>
      <c r="E307" s="78" t="str">
        <f t="shared" si="39"/>
        <v/>
      </c>
      <c r="F307" s="78" t="str">
        <f t="shared" si="40"/>
        <v/>
      </c>
      <c r="G307" s="65" t="str">
        <f t="shared" si="41"/>
        <v/>
      </c>
    </row>
    <row r="308" spans="1:7" x14ac:dyDescent="0.25">
      <c r="A308" s="76" t="str">
        <f t="shared" si="35"/>
        <v/>
      </c>
      <c r="B308" s="77" t="str">
        <f t="shared" si="36"/>
        <v/>
      </c>
      <c r="C308" s="65" t="str">
        <f t="shared" si="37"/>
        <v/>
      </c>
      <c r="D308" s="78" t="str">
        <f t="shared" si="38"/>
        <v/>
      </c>
      <c r="E308" s="78" t="str">
        <f t="shared" si="39"/>
        <v/>
      </c>
      <c r="F308" s="78" t="str">
        <f t="shared" si="40"/>
        <v/>
      </c>
      <c r="G308" s="65" t="str">
        <f t="shared" si="41"/>
        <v/>
      </c>
    </row>
    <row r="309" spans="1:7" x14ac:dyDescent="0.25">
      <c r="A309" s="76" t="str">
        <f t="shared" si="35"/>
        <v/>
      </c>
      <c r="B309" s="77" t="str">
        <f t="shared" si="36"/>
        <v/>
      </c>
      <c r="C309" s="65" t="str">
        <f t="shared" si="37"/>
        <v/>
      </c>
      <c r="D309" s="78" t="str">
        <f t="shared" si="38"/>
        <v/>
      </c>
      <c r="E309" s="78" t="str">
        <f t="shared" si="39"/>
        <v/>
      </c>
      <c r="F309" s="78" t="str">
        <f t="shared" si="40"/>
        <v/>
      </c>
      <c r="G309" s="65" t="str">
        <f t="shared" si="41"/>
        <v/>
      </c>
    </row>
    <row r="310" spans="1:7" x14ac:dyDescent="0.25">
      <c r="A310" s="76" t="str">
        <f t="shared" si="35"/>
        <v/>
      </c>
      <c r="B310" s="77" t="str">
        <f t="shared" si="36"/>
        <v/>
      </c>
      <c r="C310" s="65" t="str">
        <f t="shared" si="37"/>
        <v/>
      </c>
      <c r="D310" s="78" t="str">
        <f t="shared" si="38"/>
        <v/>
      </c>
      <c r="E310" s="78" t="str">
        <f t="shared" si="39"/>
        <v/>
      </c>
      <c r="F310" s="78" t="str">
        <f t="shared" si="40"/>
        <v/>
      </c>
      <c r="G310" s="65" t="str">
        <f t="shared" si="41"/>
        <v/>
      </c>
    </row>
    <row r="311" spans="1:7" x14ac:dyDescent="0.25">
      <c r="A311" s="76" t="str">
        <f t="shared" si="35"/>
        <v/>
      </c>
      <c r="B311" s="77" t="str">
        <f t="shared" si="36"/>
        <v/>
      </c>
      <c r="C311" s="65" t="str">
        <f t="shared" si="37"/>
        <v/>
      </c>
      <c r="D311" s="78" t="str">
        <f t="shared" si="38"/>
        <v/>
      </c>
      <c r="E311" s="78" t="str">
        <f t="shared" si="39"/>
        <v/>
      </c>
      <c r="F311" s="78" t="str">
        <f t="shared" si="40"/>
        <v/>
      </c>
      <c r="G311" s="65" t="str">
        <f t="shared" si="41"/>
        <v/>
      </c>
    </row>
    <row r="312" spans="1:7" x14ac:dyDescent="0.25">
      <c r="A312" s="76" t="str">
        <f t="shared" si="35"/>
        <v/>
      </c>
      <c r="B312" s="77" t="str">
        <f t="shared" si="36"/>
        <v/>
      </c>
      <c r="C312" s="65" t="str">
        <f t="shared" si="37"/>
        <v/>
      </c>
      <c r="D312" s="78" t="str">
        <f t="shared" si="38"/>
        <v/>
      </c>
      <c r="E312" s="78" t="str">
        <f t="shared" si="39"/>
        <v/>
      </c>
      <c r="F312" s="78" t="str">
        <f t="shared" si="40"/>
        <v/>
      </c>
      <c r="G312" s="65" t="str">
        <f t="shared" si="41"/>
        <v/>
      </c>
    </row>
    <row r="313" spans="1:7" x14ac:dyDescent="0.25">
      <c r="A313" s="76" t="str">
        <f t="shared" si="35"/>
        <v/>
      </c>
      <c r="B313" s="77" t="str">
        <f t="shared" si="36"/>
        <v/>
      </c>
      <c r="C313" s="65" t="str">
        <f t="shared" si="37"/>
        <v/>
      </c>
      <c r="D313" s="78" t="str">
        <f t="shared" si="38"/>
        <v/>
      </c>
      <c r="E313" s="78" t="str">
        <f t="shared" si="39"/>
        <v/>
      </c>
      <c r="F313" s="78" t="str">
        <f t="shared" si="40"/>
        <v/>
      </c>
      <c r="G313" s="65" t="str">
        <f t="shared" si="41"/>
        <v/>
      </c>
    </row>
    <row r="314" spans="1:7" x14ac:dyDescent="0.25">
      <c r="A314" s="76" t="str">
        <f t="shared" si="35"/>
        <v/>
      </c>
      <c r="B314" s="77" t="str">
        <f t="shared" si="36"/>
        <v/>
      </c>
      <c r="C314" s="65" t="str">
        <f t="shared" si="37"/>
        <v/>
      </c>
      <c r="D314" s="78" t="str">
        <f t="shared" si="38"/>
        <v/>
      </c>
      <c r="E314" s="78" t="str">
        <f t="shared" si="39"/>
        <v/>
      </c>
      <c r="F314" s="78" t="str">
        <f t="shared" si="40"/>
        <v/>
      </c>
      <c r="G314" s="65" t="str">
        <f t="shared" si="41"/>
        <v/>
      </c>
    </row>
    <row r="315" spans="1:7" x14ac:dyDescent="0.25">
      <c r="A315" s="76" t="str">
        <f t="shared" si="35"/>
        <v/>
      </c>
      <c r="B315" s="77" t="str">
        <f t="shared" si="36"/>
        <v/>
      </c>
      <c r="C315" s="65" t="str">
        <f t="shared" si="37"/>
        <v/>
      </c>
      <c r="D315" s="78" t="str">
        <f t="shared" si="38"/>
        <v/>
      </c>
      <c r="E315" s="78" t="str">
        <f t="shared" si="39"/>
        <v/>
      </c>
      <c r="F315" s="78" t="str">
        <f t="shared" si="40"/>
        <v/>
      </c>
      <c r="G315" s="65" t="str">
        <f t="shared" si="41"/>
        <v/>
      </c>
    </row>
    <row r="316" spans="1:7" x14ac:dyDescent="0.25">
      <c r="A316" s="76" t="str">
        <f t="shared" si="35"/>
        <v/>
      </c>
      <c r="B316" s="77" t="str">
        <f t="shared" si="36"/>
        <v/>
      </c>
      <c r="C316" s="65" t="str">
        <f t="shared" si="37"/>
        <v/>
      </c>
      <c r="D316" s="78" t="str">
        <f t="shared" si="38"/>
        <v/>
      </c>
      <c r="E316" s="78" t="str">
        <f t="shared" si="39"/>
        <v/>
      </c>
      <c r="F316" s="78" t="str">
        <f t="shared" si="40"/>
        <v/>
      </c>
      <c r="G316" s="65" t="str">
        <f t="shared" si="41"/>
        <v/>
      </c>
    </row>
    <row r="317" spans="1:7" x14ac:dyDescent="0.25">
      <c r="A317" s="76" t="str">
        <f t="shared" si="35"/>
        <v/>
      </c>
      <c r="B317" s="77" t="str">
        <f t="shared" si="36"/>
        <v/>
      </c>
      <c r="C317" s="65" t="str">
        <f t="shared" si="37"/>
        <v/>
      </c>
      <c r="D317" s="78" t="str">
        <f t="shared" si="38"/>
        <v/>
      </c>
      <c r="E317" s="78" t="str">
        <f t="shared" si="39"/>
        <v/>
      </c>
      <c r="F317" s="78" t="str">
        <f t="shared" si="40"/>
        <v/>
      </c>
      <c r="G317" s="65" t="str">
        <f t="shared" si="41"/>
        <v/>
      </c>
    </row>
    <row r="318" spans="1:7" x14ac:dyDescent="0.25">
      <c r="A318" s="76" t="str">
        <f t="shared" si="35"/>
        <v/>
      </c>
      <c r="B318" s="77" t="str">
        <f t="shared" si="36"/>
        <v/>
      </c>
      <c r="C318" s="65" t="str">
        <f t="shared" si="37"/>
        <v/>
      </c>
      <c r="D318" s="78" t="str">
        <f t="shared" si="38"/>
        <v/>
      </c>
      <c r="E318" s="78" t="str">
        <f t="shared" si="39"/>
        <v/>
      </c>
      <c r="F318" s="78" t="str">
        <f t="shared" si="40"/>
        <v/>
      </c>
      <c r="G318" s="65" t="str">
        <f t="shared" si="41"/>
        <v/>
      </c>
    </row>
    <row r="319" spans="1:7" x14ac:dyDescent="0.25">
      <c r="A319" s="76" t="str">
        <f t="shared" si="35"/>
        <v/>
      </c>
      <c r="B319" s="77" t="str">
        <f t="shared" si="36"/>
        <v/>
      </c>
      <c r="C319" s="65" t="str">
        <f t="shared" si="37"/>
        <v/>
      </c>
      <c r="D319" s="78" t="str">
        <f t="shared" si="38"/>
        <v/>
      </c>
      <c r="E319" s="78" t="str">
        <f t="shared" si="39"/>
        <v/>
      </c>
      <c r="F319" s="78" t="str">
        <f t="shared" si="40"/>
        <v/>
      </c>
      <c r="G319" s="65" t="str">
        <f t="shared" si="41"/>
        <v/>
      </c>
    </row>
    <row r="320" spans="1:7" x14ac:dyDescent="0.25">
      <c r="A320" s="76" t="str">
        <f t="shared" si="35"/>
        <v/>
      </c>
      <c r="B320" s="77" t="str">
        <f t="shared" si="36"/>
        <v/>
      </c>
      <c r="C320" s="65" t="str">
        <f t="shared" si="37"/>
        <v/>
      </c>
      <c r="D320" s="78" t="str">
        <f t="shared" si="38"/>
        <v/>
      </c>
      <c r="E320" s="78" t="str">
        <f t="shared" si="39"/>
        <v/>
      </c>
      <c r="F320" s="78" t="str">
        <f t="shared" si="40"/>
        <v/>
      </c>
      <c r="G320" s="65" t="str">
        <f t="shared" si="41"/>
        <v/>
      </c>
    </row>
    <row r="321" spans="1:7" x14ac:dyDescent="0.25">
      <c r="A321" s="76" t="str">
        <f t="shared" si="35"/>
        <v/>
      </c>
      <c r="B321" s="77" t="str">
        <f t="shared" si="36"/>
        <v/>
      </c>
      <c r="C321" s="65" t="str">
        <f t="shared" si="37"/>
        <v/>
      </c>
      <c r="D321" s="78" t="str">
        <f t="shared" si="38"/>
        <v/>
      </c>
      <c r="E321" s="78" t="str">
        <f t="shared" si="39"/>
        <v/>
      </c>
      <c r="F321" s="78" t="str">
        <f t="shared" si="40"/>
        <v/>
      </c>
      <c r="G321" s="65" t="str">
        <f t="shared" si="41"/>
        <v/>
      </c>
    </row>
    <row r="322" spans="1:7" x14ac:dyDescent="0.25">
      <c r="A322" s="76" t="str">
        <f t="shared" si="35"/>
        <v/>
      </c>
      <c r="B322" s="77" t="str">
        <f t="shared" si="36"/>
        <v/>
      </c>
      <c r="C322" s="65" t="str">
        <f t="shared" si="37"/>
        <v/>
      </c>
      <c r="D322" s="78" t="str">
        <f t="shared" si="38"/>
        <v/>
      </c>
      <c r="E322" s="78" t="str">
        <f t="shared" si="39"/>
        <v/>
      </c>
      <c r="F322" s="78" t="str">
        <f t="shared" si="40"/>
        <v/>
      </c>
      <c r="G322" s="65" t="str">
        <f t="shared" si="41"/>
        <v/>
      </c>
    </row>
    <row r="323" spans="1:7" x14ac:dyDescent="0.25">
      <c r="A323" s="76" t="str">
        <f t="shared" si="35"/>
        <v/>
      </c>
      <c r="B323" s="77" t="str">
        <f t="shared" si="36"/>
        <v/>
      </c>
      <c r="C323" s="65" t="str">
        <f t="shared" si="37"/>
        <v/>
      </c>
      <c r="D323" s="78" t="str">
        <f t="shared" si="38"/>
        <v/>
      </c>
      <c r="E323" s="78" t="str">
        <f t="shared" si="39"/>
        <v/>
      </c>
      <c r="F323" s="78" t="str">
        <f t="shared" si="40"/>
        <v/>
      </c>
      <c r="G323" s="65" t="str">
        <f t="shared" si="41"/>
        <v/>
      </c>
    </row>
    <row r="324" spans="1:7" x14ac:dyDescent="0.25">
      <c r="A324" s="76" t="str">
        <f t="shared" si="35"/>
        <v/>
      </c>
      <c r="B324" s="77" t="str">
        <f t="shared" si="36"/>
        <v/>
      </c>
      <c r="C324" s="65" t="str">
        <f t="shared" si="37"/>
        <v/>
      </c>
      <c r="D324" s="78" t="str">
        <f t="shared" si="38"/>
        <v/>
      </c>
      <c r="E324" s="78" t="str">
        <f t="shared" si="39"/>
        <v/>
      </c>
      <c r="F324" s="78" t="str">
        <f t="shared" si="40"/>
        <v/>
      </c>
      <c r="G324" s="65" t="str">
        <f t="shared" si="41"/>
        <v/>
      </c>
    </row>
    <row r="325" spans="1:7" x14ac:dyDescent="0.25">
      <c r="A325" s="76" t="str">
        <f t="shared" si="35"/>
        <v/>
      </c>
      <c r="B325" s="77" t="str">
        <f t="shared" si="36"/>
        <v/>
      </c>
      <c r="C325" s="65" t="str">
        <f t="shared" si="37"/>
        <v/>
      </c>
      <c r="D325" s="78" t="str">
        <f t="shared" si="38"/>
        <v/>
      </c>
      <c r="E325" s="78" t="str">
        <f t="shared" si="39"/>
        <v/>
      </c>
      <c r="F325" s="78" t="str">
        <f t="shared" si="40"/>
        <v/>
      </c>
      <c r="G325" s="65" t="str">
        <f t="shared" si="41"/>
        <v/>
      </c>
    </row>
    <row r="326" spans="1:7" x14ac:dyDescent="0.25">
      <c r="A326" s="76" t="str">
        <f t="shared" si="35"/>
        <v/>
      </c>
      <c r="B326" s="77" t="str">
        <f t="shared" si="36"/>
        <v/>
      </c>
      <c r="C326" s="65" t="str">
        <f t="shared" si="37"/>
        <v/>
      </c>
      <c r="D326" s="78" t="str">
        <f t="shared" si="38"/>
        <v/>
      </c>
      <c r="E326" s="78" t="str">
        <f t="shared" si="39"/>
        <v/>
      </c>
      <c r="F326" s="78" t="str">
        <f t="shared" si="40"/>
        <v/>
      </c>
      <c r="G326" s="65" t="str">
        <f t="shared" si="41"/>
        <v/>
      </c>
    </row>
    <row r="327" spans="1:7" x14ac:dyDescent="0.25">
      <c r="A327" s="76" t="str">
        <f t="shared" si="35"/>
        <v/>
      </c>
      <c r="B327" s="77" t="str">
        <f t="shared" si="36"/>
        <v/>
      </c>
      <c r="C327" s="65" t="str">
        <f t="shared" si="37"/>
        <v/>
      </c>
      <c r="D327" s="78" t="str">
        <f t="shared" si="38"/>
        <v/>
      </c>
      <c r="E327" s="78" t="str">
        <f t="shared" si="39"/>
        <v/>
      </c>
      <c r="F327" s="78" t="str">
        <f t="shared" si="40"/>
        <v/>
      </c>
      <c r="G327" s="65" t="str">
        <f t="shared" si="41"/>
        <v/>
      </c>
    </row>
    <row r="328" spans="1:7" x14ac:dyDescent="0.25">
      <c r="A328" s="76" t="str">
        <f t="shared" si="35"/>
        <v/>
      </c>
      <c r="B328" s="77" t="str">
        <f t="shared" si="36"/>
        <v/>
      </c>
      <c r="C328" s="65" t="str">
        <f t="shared" si="37"/>
        <v/>
      </c>
      <c r="D328" s="78" t="str">
        <f t="shared" si="38"/>
        <v/>
      </c>
      <c r="E328" s="78" t="str">
        <f t="shared" si="39"/>
        <v/>
      </c>
      <c r="F328" s="78" t="str">
        <f t="shared" si="40"/>
        <v/>
      </c>
      <c r="G328" s="65" t="str">
        <f t="shared" si="41"/>
        <v/>
      </c>
    </row>
    <row r="329" spans="1:7" x14ac:dyDescent="0.25">
      <c r="A329" s="76" t="str">
        <f t="shared" si="35"/>
        <v/>
      </c>
      <c r="B329" s="77" t="str">
        <f t="shared" si="36"/>
        <v/>
      </c>
      <c r="C329" s="65" t="str">
        <f t="shared" si="37"/>
        <v/>
      </c>
      <c r="D329" s="78" t="str">
        <f t="shared" si="38"/>
        <v/>
      </c>
      <c r="E329" s="78" t="str">
        <f t="shared" si="39"/>
        <v/>
      </c>
      <c r="F329" s="78" t="str">
        <f t="shared" si="40"/>
        <v/>
      </c>
      <c r="G329" s="65" t="str">
        <f t="shared" si="41"/>
        <v/>
      </c>
    </row>
    <row r="330" spans="1:7" x14ac:dyDescent="0.25">
      <c r="A330" s="76" t="str">
        <f t="shared" si="35"/>
        <v/>
      </c>
      <c r="B330" s="77" t="str">
        <f t="shared" si="36"/>
        <v/>
      </c>
      <c r="C330" s="65" t="str">
        <f t="shared" si="37"/>
        <v/>
      </c>
      <c r="D330" s="78" t="str">
        <f t="shared" si="38"/>
        <v/>
      </c>
      <c r="E330" s="78" t="str">
        <f t="shared" si="39"/>
        <v/>
      </c>
      <c r="F330" s="78" t="str">
        <f t="shared" si="40"/>
        <v/>
      </c>
      <c r="G330" s="65" t="str">
        <f t="shared" si="41"/>
        <v/>
      </c>
    </row>
    <row r="331" spans="1:7" x14ac:dyDescent="0.25">
      <c r="A331" s="76" t="str">
        <f t="shared" si="35"/>
        <v/>
      </c>
      <c r="B331" s="77" t="str">
        <f t="shared" si="36"/>
        <v/>
      </c>
      <c r="C331" s="65" t="str">
        <f t="shared" si="37"/>
        <v/>
      </c>
      <c r="D331" s="78" t="str">
        <f t="shared" si="38"/>
        <v/>
      </c>
      <c r="E331" s="78" t="str">
        <f t="shared" si="39"/>
        <v/>
      </c>
      <c r="F331" s="78" t="str">
        <f t="shared" si="40"/>
        <v/>
      </c>
      <c r="G331" s="65" t="str">
        <f t="shared" si="41"/>
        <v/>
      </c>
    </row>
    <row r="332" spans="1:7" x14ac:dyDescent="0.25">
      <c r="A332" s="76" t="str">
        <f t="shared" si="35"/>
        <v/>
      </c>
      <c r="B332" s="77" t="str">
        <f t="shared" si="36"/>
        <v/>
      </c>
      <c r="C332" s="65" t="str">
        <f t="shared" si="37"/>
        <v/>
      </c>
      <c r="D332" s="78" t="str">
        <f t="shared" si="38"/>
        <v/>
      </c>
      <c r="E332" s="78" t="str">
        <f t="shared" si="39"/>
        <v/>
      </c>
      <c r="F332" s="78" t="str">
        <f t="shared" si="40"/>
        <v/>
      </c>
      <c r="G332" s="65" t="str">
        <f t="shared" si="41"/>
        <v/>
      </c>
    </row>
    <row r="333" spans="1:7" x14ac:dyDescent="0.25">
      <c r="A333" s="76" t="str">
        <f t="shared" si="35"/>
        <v/>
      </c>
      <c r="B333" s="77" t="str">
        <f t="shared" si="36"/>
        <v/>
      </c>
      <c r="C333" s="65" t="str">
        <f t="shared" si="37"/>
        <v/>
      </c>
      <c r="D333" s="78" t="str">
        <f t="shared" si="38"/>
        <v/>
      </c>
      <c r="E333" s="78" t="str">
        <f t="shared" si="39"/>
        <v/>
      </c>
      <c r="F333" s="78" t="str">
        <f t="shared" si="40"/>
        <v/>
      </c>
      <c r="G333" s="65" t="str">
        <f t="shared" si="41"/>
        <v/>
      </c>
    </row>
    <row r="334" spans="1:7" x14ac:dyDescent="0.25">
      <c r="A334" s="76" t="str">
        <f t="shared" si="35"/>
        <v/>
      </c>
      <c r="B334" s="77" t="str">
        <f t="shared" si="36"/>
        <v/>
      </c>
      <c r="C334" s="65" t="str">
        <f t="shared" si="37"/>
        <v/>
      </c>
      <c r="D334" s="78" t="str">
        <f t="shared" si="38"/>
        <v/>
      </c>
      <c r="E334" s="78" t="str">
        <f t="shared" si="39"/>
        <v/>
      </c>
      <c r="F334" s="78" t="str">
        <f t="shared" si="40"/>
        <v/>
      </c>
      <c r="G334" s="65" t="str">
        <f t="shared" si="41"/>
        <v/>
      </c>
    </row>
    <row r="335" spans="1:7" x14ac:dyDescent="0.25">
      <c r="A335" s="76" t="str">
        <f t="shared" si="35"/>
        <v/>
      </c>
      <c r="B335" s="77" t="str">
        <f t="shared" si="36"/>
        <v/>
      </c>
      <c r="C335" s="65" t="str">
        <f t="shared" si="37"/>
        <v/>
      </c>
      <c r="D335" s="78" t="str">
        <f t="shared" si="38"/>
        <v/>
      </c>
      <c r="E335" s="78" t="str">
        <f t="shared" si="39"/>
        <v/>
      </c>
      <c r="F335" s="78" t="str">
        <f t="shared" si="40"/>
        <v/>
      </c>
      <c r="G335" s="65" t="str">
        <f t="shared" si="41"/>
        <v/>
      </c>
    </row>
    <row r="336" spans="1:7" x14ac:dyDescent="0.25">
      <c r="A336" s="76" t="str">
        <f t="shared" si="35"/>
        <v/>
      </c>
      <c r="B336" s="77" t="str">
        <f t="shared" si="36"/>
        <v/>
      </c>
      <c r="C336" s="65" t="str">
        <f t="shared" si="37"/>
        <v/>
      </c>
      <c r="D336" s="78" t="str">
        <f t="shared" si="38"/>
        <v/>
      </c>
      <c r="E336" s="78" t="str">
        <f t="shared" si="39"/>
        <v/>
      </c>
      <c r="F336" s="78" t="str">
        <f t="shared" si="40"/>
        <v/>
      </c>
      <c r="G336" s="65" t="str">
        <f t="shared" si="41"/>
        <v/>
      </c>
    </row>
    <row r="337" spans="1:7" x14ac:dyDescent="0.25">
      <c r="A337" s="76" t="str">
        <f t="shared" si="35"/>
        <v/>
      </c>
      <c r="B337" s="77" t="str">
        <f t="shared" si="36"/>
        <v/>
      </c>
      <c r="C337" s="65" t="str">
        <f t="shared" si="37"/>
        <v/>
      </c>
      <c r="D337" s="78" t="str">
        <f t="shared" si="38"/>
        <v/>
      </c>
      <c r="E337" s="78" t="str">
        <f t="shared" si="39"/>
        <v/>
      </c>
      <c r="F337" s="78" t="str">
        <f t="shared" si="40"/>
        <v/>
      </c>
      <c r="G337" s="65" t="str">
        <f t="shared" si="41"/>
        <v/>
      </c>
    </row>
    <row r="338" spans="1:7" x14ac:dyDescent="0.25">
      <c r="A338" s="76" t="str">
        <f t="shared" si="35"/>
        <v/>
      </c>
      <c r="B338" s="77" t="str">
        <f t="shared" si="36"/>
        <v/>
      </c>
      <c r="C338" s="65" t="str">
        <f t="shared" si="37"/>
        <v/>
      </c>
      <c r="D338" s="78" t="str">
        <f t="shared" si="38"/>
        <v/>
      </c>
      <c r="E338" s="78" t="str">
        <f t="shared" si="39"/>
        <v/>
      </c>
      <c r="F338" s="78" t="str">
        <f t="shared" si="40"/>
        <v/>
      </c>
      <c r="G338" s="65" t="str">
        <f t="shared" si="41"/>
        <v/>
      </c>
    </row>
    <row r="339" spans="1:7" x14ac:dyDescent="0.25">
      <c r="A339" s="76" t="str">
        <f t="shared" si="35"/>
        <v/>
      </c>
      <c r="B339" s="77" t="str">
        <f t="shared" si="36"/>
        <v/>
      </c>
      <c r="C339" s="65" t="str">
        <f t="shared" si="37"/>
        <v/>
      </c>
      <c r="D339" s="78" t="str">
        <f t="shared" si="38"/>
        <v/>
      </c>
      <c r="E339" s="78" t="str">
        <f t="shared" si="39"/>
        <v/>
      </c>
      <c r="F339" s="78" t="str">
        <f t="shared" si="40"/>
        <v/>
      </c>
      <c r="G339" s="65" t="str">
        <f t="shared" si="41"/>
        <v/>
      </c>
    </row>
    <row r="340" spans="1:7" x14ac:dyDescent="0.25">
      <c r="A340" s="76" t="str">
        <f t="shared" ref="A340:A403" si="42">IF(B340="","",EDATE(A339,1))</f>
        <v/>
      </c>
      <c r="B340" s="77" t="str">
        <f t="shared" ref="B340:B403" si="43">IF(B339="","",IF(SUM(B339)+1&lt;=$E$7,SUM(B339)+1,""))</f>
        <v/>
      </c>
      <c r="C340" s="65" t="str">
        <f t="shared" ref="C340:C403" si="44">IF(B340="","",G339)</f>
        <v/>
      </c>
      <c r="D340" s="78" t="str">
        <f t="shared" ref="D340:D403" si="45">IF(B340="","",IPMT($E$13/12,B340,$E$7,-$E$11,$E$12,0))</f>
        <v/>
      </c>
      <c r="E340" s="78" t="str">
        <f t="shared" ref="E340:E403" si="46">IF(B340="","",PPMT($E$13/12,B340,$E$7,-$E$11,$E$12,0))</f>
        <v/>
      </c>
      <c r="F340" s="78" t="str">
        <f t="shared" ref="F340:F403" si="47">IF(B340="","",SUM(D340:E340))</f>
        <v/>
      </c>
      <c r="G340" s="65" t="str">
        <f t="shared" ref="G340:G403" si="48">IF(B340="","",SUM(C340)-SUM(E340))</f>
        <v/>
      </c>
    </row>
    <row r="341" spans="1:7" x14ac:dyDescent="0.25">
      <c r="A341" s="76" t="str">
        <f t="shared" si="42"/>
        <v/>
      </c>
      <c r="B341" s="77" t="str">
        <f t="shared" si="43"/>
        <v/>
      </c>
      <c r="C341" s="65" t="str">
        <f t="shared" si="44"/>
        <v/>
      </c>
      <c r="D341" s="78" t="str">
        <f t="shared" si="45"/>
        <v/>
      </c>
      <c r="E341" s="78" t="str">
        <f t="shared" si="46"/>
        <v/>
      </c>
      <c r="F341" s="78" t="str">
        <f t="shared" si="47"/>
        <v/>
      </c>
      <c r="G341" s="65" t="str">
        <f t="shared" si="48"/>
        <v/>
      </c>
    </row>
    <row r="342" spans="1:7" x14ac:dyDescent="0.25">
      <c r="A342" s="76" t="str">
        <f t="shared" si="42"/>
        <v/>
      </c>
      <c r="B342" s="77" t="str">
        <f t="shared" si="43"/>
        <v/>
      </c>
      <c r="C342" s="65" t="str">
        <f t="shared" si="44"/>
        <v/>
      </c>
      <c r="D342" s="78" t="str">
        <f t="shared" si="45"/>
        <v/>
      </c>
      <c r="E342" s="78" t="str">
        <f t="shared" si="46"/>
        <v/>
      </c>
      <c r="F342" s="78" t="str">
        <f t="shared" si="47"/>
        <v/>
      </c>
      <c r="G342" s="65" t="str">
        <f t="shared" si="48"/>
        <v/>
      </c>
    </row>
    <row r="343" spans="1:7" x14ac:dyDescent="0.25">
      <c r="A343" s="76" t="str">
        <f t="shared" si="42"/>
        <v/>
      </c>
      <c r="B343" s="77" t="str">
        <f t="shared" si="43"/>
        <v/>
      </c>
      <c r="C343" s="65" t="str">
        <f t="shared" si="44"/>
        <v/>
      </c>
      <c r="D343" s="78" t="str">
        <f t="shared" si="45"/>
        <v/>
      </c>
      <c r="E343" s="78" t="str">
        <f t="shared" si="46"/>
        <v/>
      </c>
      <c r="F343" s="78" t="str">
        <f t="shared" si="47"/>
        <v/>
      </c>
      <c r="G343" s="65" t="str">
        <f t="shared" si="48"/>
        <v/>
      </c>
    </row>
    <row r="344" spans="1:7" x14ac:dyDescent="0.25">
      <c r="A344" s="76" t="str">
        <f t="shared" si="42"/>
        <v/>
      </c>
      <c r="B344" s="77" t="str">
        <f t="shared" si="43"/>
        <v/>
      </c>
      <c r="C344" s="65" t="str">
        <f t="shared" si="44"/>
        <v/>
      </c>
      <c r="D344" s="78" t="str">
        <f t="shared" si="45"/>
        <v/>
      </c>
      <c r="E344" s="78" t="str">
        <f t="shared" si="46"/>
        <v/>
      </c>
      <c r="F344" s="78" t="str">
        <f t="shared" si="47"/>
        <v/>
      </c>
      <c r="G344" s="65" t="str">
        <f t="shared" si="48"/>
        <v/>
      </c>
    </row>
    <row r="345" spans="1:7" x14ac:dyDescent="0.25">
      <c r="A345" s="76" t="str">
        <f t="shared" si="42"/>
        <v/>
      </c>
      <c r="B345" s="77" t="str">
        <f t="shared" si="43"/>
        <v/>
      </c>
      <c r="C345" s="65" t="str">
        <f t="shared" si="44"/>
        <v/>
      </c>
      <c r="D345" s="78" t="str">
        <f t="shared" si="45"/>
        <v/>
      </c>
      <c r="E345" s="78" t="str">
        <f t="shared" si="46"/>
        <v/>
      </c>
      <c r="F345" s="78" t="str">
        <f t="shared" si="47"/>
        <v/>
      </c>
      <c r="G345" s="65" t="str">
        <f t="shared" si="48"/>
        <v/>
      </c>
    </row>
    <row r="346" spans="1:7" x14ac:dyDescent="0.25">
      <c r="A346" s="76" t="str">
        <f t="shared" si="42"/>
        <v/>
      </c>
      <c r="B346" s="77" t="str">
        <f t="shared" si="43"/>
        <v/>
      </c>
      <c r="C346" s="65" t="str">
        <f t="shared" si="44"/>
        <v/>
      </c>
      <c r="D346" s="78" t="str">
        <f t="shared" si="45"/>
        <v/>
      </c>
      <c r="E346" s="78" t="str">
        <f t="shared" si="46"/>
        <v/>
      </c>
      <c r="F346" s="78" t="str">
        <f t="shared" si="47"/>
        <v/>
      </c>
      <c r="G346" s="65" t="str">
        <f t="shared" si="48"/>
        <v/>
      </c>
    </row>
    <row r="347" spans="1:7" x14ac:dyDescent="0.25">
      <c r="A347" s="76" t="str">
        <f t="shared" si="42"/>
        <v/>
      </c>
      <c r="B347" s="77" t="str">
        <f t="shared" si="43"/>
        <v/>
      </c>
      <c r="C347" s="65" t="str">
        <f t="shared" si="44"/>
        <v/>
      </c>
      <c r="D347" s="78" t="str">
        <f t="shared" si="45"/>
        <v/>
      </c>
      <c r="E347" s="78" t="str">
        <f t="shared" si="46"/>
        <v/>
      </c>
      <c r="F347" s="78" t="str">
        <f t="shared" si="47"/>
        <v/>
      </c>
      <c r="G347" s="65" t="str">
        <f t="shared" si="48"/>
        <v/>
      </c>
    </row>
    <row r="348" spans="1:7" x14ac:dyDescent="0.25">
      <c r="A348" s="76" t="str">
        <f t="shared" si="42"/>
        <v/>
      </c>
      <c r="B348" s="77" t="str">
        <f t="shared" si="43"/>
        <v/>
      </c>
      <c r="C348" s="65" t="str">
        <f t="shared" si="44"/>
        <v/>
      </c>
      <c r="D348" s="78" t="str">
        <f t="shared" si="45"/>
        <v/>
      </c>
      <c r="E348" s="78" t="str">
        <f t="shared" si="46"/>
        <v/>
      </c>
      <c r="F348" s="78" t="str">
        <f t="shared" si="47"/>
        <v/>
      </c>
      <c r="G348" s="65" t="str">
        <f t="shared" si="48"/>
        <v/>
      </c>
    </row>
    <row r="349" spans="1:7" x14ac:dyDescent="0.25">
      <c r="A349" s="76" t="str">
        <f t="shared" si="42"/>
        <v/>
      </c>
      <c r="B349" s="77" t="str">
        <f t="shared" si="43"/>
        <v/>
      </c>
      <c r="C349" s="65" t="str">
        <f t="shared" si="44"/>
        <v/>
      </c>
      <c r="D349" s="78" t="str">
        <f t="shared" si="45"/>
        <v/>
      </c>
      <c r="E349" s="78" t="str">
        <f t="shared" si="46"/>
        <v/>
      </c>
      <c r="F349" s="78" t="str">
        <f t="shared" si="47"/>
        <v/>
      </c>
      <c r="G349" s="65" t="str">
        <f t="shared" si="48"/>
        <v/>
      </c>
    </row>
    <row r="350" spans="1:7" x14ac:dyDescent="0.25">
      <c r="A350" s="76" t="str">
        <f t="shared" si="42"/>
        <v/>
      </c>
      <c r="B350" s="77" t="str">
        <f t="shared" si="43"/>
        <v/>
      </c>
      <c r="C350" s="65" t="str">
        <f t="shared" si="44"/>
        <v/>
      </c>
      <c r="D350" s="78" t="str">
        <f t="shared" si="45"/>
        <v/>
      </c>
      <c r="E350" s="78" t="str">
        <f t="shared" si="46"/>
        <v/>
      </c>
      <c r="F350" s="78" t="str">
        <f t="shared" si="47"/>
        <v/>
      </c>
      <c r="G350" s="65" t="str">
        <f t="shared" si="48"/>
        <v/>
      </c>
    </row>
    <row r="351" spans="1:7" x14ac:dyDescent="0.25">
      <c r="A351" s="76" t="str">
        <f t="shared" si="42"/>
        <v/>
      </c>
      <c r="B351" s="77" t="str">
        <f t="shared" si="43"/>
        <v/>
      </c>
      <c r="C351" s="65" t="str">
        <f t="shared" si="44"/>
        <v/>
      </c>
      <c r="D351" s="78" t="str">
        <f t="shared" si="45"/>
        <v/>
      </c>
      <c r="E351" s="78" t="str">
        <f t="shared" si="46"/>
        <v/>
      </c>
      <c r="F351" s="78" t="str">
        <f t="shared" si="47"/>
        <v/>
      </c>
      <c r="G351" s="65" t="str">
        <f t="shared" si="48"/>
        <v/>
      </c>
    </row>
    <row r="352" spans="1:7" x14ac:dyDescent="0.25">
      <c r="A352" s="76" t="str">
        <f t="shared" si="42"/>
        <v/>
      </c>
      <c r="B352" s="77" t="str">
        <f t="shared" si="43"/>
        <v/>
      </c>
      <c r="C352" s="65" t="str">
        <f t="shared" si="44"/>
        <v/>
      </c>
      <c r="D352" s="78" t="str">
        <f t="shared" si="45"/>
        <v/>
      </c>
      <c r="E352" s="78" t="str">
        <f t="shared" si="46"/>
        <v/>
      </c>
      <c r="F352" s="78" t="str">
        <f t="shared" si="47"/>
        <v/>
      </c>
      <c r="G352" s="65" t="str">
        <f t="shared" si="48"/>
        <v/>
      </c>
    </row>
    <row r="353" spans="1:7" x14ac:dyDescent="0.25">
      <c r="A353" s="76" t="str">
        <f t="shared" si="42"/>
        <v/>
      </c>
      <c r="B353" s="77" t="str">
        <f t="shared" si="43"/>
        <v/>
      </c>
      <c r="C353" s="65" t="str">
        <f t="shared" si="44"/>
        <v/>
      </c>
      <c r="D353" s="78" t="str">
        <f t="shared" si="45"/>
        <v/>
      </c>
      <c r="E353" s="78" t="str">
        <f t="shared" si="46"/>
        <v/>
      </c>
      <c r="F353" s="78" t="str">
        <f t="shared" si="47"/>
        <v/>
      </c>
      <c r="G353" s="65" t="str">
        <f t="shared" si="48"/>
        <v/>
      </c>
    </row>
    <row r="354" spans="1:7" x14ac:dyDescent="0.25">
      <c r="A354" s="76" t="str">
        <f t="shared" si="42"/>
        <v/>
      </c>
      <c r="B354" s="77" t="str">
        <f t="shared" si="43"/>
        <v/>
      </c>
      <c r="C354" s="65" t="str">
        <f t="shared" si="44"/>
        <v/>
      </c>
      <c r="D354" s="78" t="str">
        <f t="shared" si="45"/>
        <v/>
      </c>
      <c r="E354" s="78" t="str">
        <f t="shared" si="46"/>
        <v/>
      </c>
      <c r="F354" s="78" t="str">
        <f t="shared" si="47"/>
        <v/>
      </c>
      <c r="G354" s="65" t="str">
        <f t="shared" si="48"/>
        <v/>
      </c>
    </row>
    <row r="355" spans="1:7" x14ac:dyDescent="0.25">
      <c r="A355" s="76" t="str">
        <f t="shared" si="42"/>
        <v/>
      </c>
      <c r="B355" s="77" t="str">
        <f t="shared" si="43"/>
        <v/>
      </c>
      <c r="C355" s="65" t="str">
        <f t="shared" si="44"/>
        <v/>
      </c>
      <c r="D355" s="78" t="str">
        <f t="shared" si="45"/>
        <v/>
      </c>
      <c r="E355" s="78" t="str">
        <f t="shared" si="46"/>
        <v/>
      </c>
      <c r="F355" s="78" t="str">
        <f t="shared" si="47"/>
        <v/>
      </c>
      <c r="G355" s="65" t="str">
        <f t="shared" si="48"/>
        <v/>
      </c>
    </row>
    <row r="356" spans="1:7" x14ac:dyDescent="0.25">
      <c r="A356" s="76" t="str">
        <f t="shared" si="42"/>
        <v/>
      </c>
      <c r="B356" s="77" t="str">
        <f t="shared" si="43"/>
        <v/>
      </c>
      <c r="C356" s="65" t="str">
        <f t="shared" si="44"/>
        <v/>
      </c>
      <c r="D356" s="78" t="str">
        <f t="shared" si="45"/>
        <v/>
      </c>
      <c r="E356" s="78" t="str">
        <f t="shared" si="46"/>
        <v/>
      </c>
      <c r="F356" s="78" t="str">
        <f t="shared" si="47"/>
        <v/>
      </c>
      <c r="G356" s="65" t="str">
        <f t="shared" si="48"/>
        <v/>
      </c>
    </row>
    <row r="357" spans="1:7" x14ac:dyDescent="0.25">
      <c r="A357" s="76" t="str">
        <f t="shared" si="42"/>
        <v/>
      </c>
      <c r="B357" s="77" t="str">
        <f t="shared" si="43"/>
        <v/>
      </c>
      <c r="C357" s="65" t="str">
        <f t="shared" si="44"/>
        <v/>
      </c>
      <c r="D357" s="78" t="str">
        <f t="shared" si="45"/>
        <v/>
      </c>
      <c r="E357" s="78" t="str">
        <f t="shared" si="46"/>
        <v/>
      </c>
      <c r="F357" s="78" t="str">
        <f t="shared" si="47"/>
        <v/>
      </c>
      <c r="G357" s="65" t="str">
        <f t="shared" si="48"/>
        <v/>
      </c>
    </row>
    <row r="358" spans="1:7" x14ac:dyDescent="0.25">
      <c r="A358" s="76" t="str">
        <f t="shared" si="42"/>
        <v/>
      </c>
      <c r="B358" s="77" t="str">
        <f t="shared" si="43"/>
        <v/>
      </c>
      <c r="C358" s="65" t="str">
        <f t="shared" si="44"/>
        <v/>
      </c>
      <c r="D358" s="78" t="str">
        <f t="shared" si="45"/>
        <v/>
      </c>
      <c r="E358" s="78" t="str">
        <f t="shared" si="46"/>
        <v/>
      </c>
      <c r="F358" s="78" t="str">
        <f t="shared" si="47"/>
        <v/>
      </c>
      <c r="G358" s="65" t="str">
        <f t="shared" si="48"/>
        <v/>
      </c>
    </row>
    <row r="359" spans="1:7" x14ac:dyDescent="0.25">
      <c r="A359" s="76" t="str">
        <f t="shared" si="42"/>
        <v/>
      </c>
      <c r="B359" s="77" t="str">
        <f t="shared" si="43"/>
        <v/>
      </c>
      <c r="C359" s="65" t="str">
        <f t="shared" si="44"/>
        <v/>
      </c>
      <c r="D359" s="78" t="str">
        <f t="shared" si="45"/>
        <v/>
      </c>
      <c r="E359" s="78" t="str">
        <f t="shared" si="46"/>
        <v/>
      </c>
      <c r="F359" s="78" t="str">
        <f t="shared" si="47"/>
        <v/>
      </c>
      <c r="G359" s="65" t="str">
        <f t="shared" si="48"/>
        <v/>
      </c>
    </row>
    <row r="360" spans="1:7" x14ac:dyDescent="0.25">
      <c r="A360" s="76" t="str">
        <f t="shared" si="42"/>
        <v/>
      </c>
      <c r="B360" s="77" t="str">
        <f t="shared" si="43"/>
        <v/>
      </c>
      <c r="C360" s="65" t="str">
        <f t="shared" si="44"/>
        <v/>
      </c>
      <c r="D360" s="78" t="str">
        <f t="shared" si="45"/>
        <v/>
      </c>
      <c r="E360" s="78" t="str">
        <f t="shared" si="46"/>
        <v/>
      </c>
      <c r="F360" s="78" t="str">
        <f t="shared" si="47"/>
        <v/>
      </c>
      <c r="G360" s="65" t="str">
        <f t="shared" si="48"/>
        <v/>
      </c>
    </row>
    <row r="361" spans="1:7" x14ac:dyDescent="0.25">
      <c r="A361" s="76" t="str">
        <f t="shared" si="42"/>
        <v/>
      </c>
      <c r="B361" s="77" t="str">
        <f t="shared" si="43"/>
        <v/>
      </c>
      <c r="C361" s="65" t="str">
        <f t="shared" si="44"/>
        <v/>
      </c>
      <c r="D361" s="78" t="str">
        <f t="shared" si="45"/>
        <v/>
      </c>
      <c r="E361" s="78" t="str">
        <f t="shared" si="46"/>
        <v/>
      </c>
      <c r="F361" s="78" t="str">
        <f t="shared" si="47"/>
        <v/>
      </c>
      <c r="G361" s="65" t="str">
        <f t="shared" si="48"/>
        <v/>
      </c>
    </row>
    <row r="362" spans="1:7" x14ac:dyDescent="0.25">
      <c r="A362" s="76" t="str">
        <f t="shared" si="42"/>
        <v/>
      </c>
      <c r="B362" s="77" t="str">
        <f t="shared" si="43"/>
        <v/>
      </c>
      <c r="C362" s="65" t="str">
        <f t="shared" si="44"/>
        <v/>
      </c>
      <c r="D362" s="78" t="str">
        <f t="shared" si="45"/>
        <v/>
      </c>
      <c r="E362" s="78" t="str">
        <f t="shared" si="46"/>
        <v/>
      </c>
      <c r="F362" s="78" t="str">
        <f t="shared" si="47"/>
        <v/>
      </c>
      <c r="G362" s="65" t="str">
        <f t="shared" si="48"/>
        <v/>
      </c>
    </row>
    <row r="363" spans="1:7" x14ac:dyDescent="0.25">
      <c r="A363" s="76" t="str">
        <f t="shared" si="42"/>
        <v/>
      </c>
      <c r="B363" s="77" t="str">
        <f t="shared" si="43"/>
        <v/>
      </c>
      <c r="C363" s="65" t="str">
        <f t="shared" si="44"/>
        <v/>
      </c>
      <c r="D363" s="78" t="str">
        <f t="shared" si="45"/>
        <v/>
      </c>
      <c r="E363" s="78" t="str">
        <f t="shared" si="46"/>
        <v/>
      </c>
      <c r="F363" s="78" t="str">
        <f t="shared" si="47"/>
        <v/>
      </c>
      <c r="G363" s="65" t="str">
        <f t="shared" si="48"/>
        <v/>
      </c>
    </row>
    <row r="364" spans="1:7" x14ac:dyDescent="0.25">
      <c r="A364" s="76" t="str">
        <f t="shared" si="42"/>
        <v/>
      </c>
      <c r="B364" s="77" t="str">
        <f t="shared" si="43"/>
        <v/>
      </c>
      <c r="C364" s="65" t="str">
        <f t="shared" si="44"/>
        <v/>
      </c>
      <c r="D364" s="78" t="str">
        <f t="shared" si="45"/>
        <v/>
      </c>
      <c r="E364" s="78" t="str">
        <f t="shared" si="46"/>
        <v/>
      </c>
      <c r="F364" s="78" t="str">
        <f t="shared" si="47"/>
        <v/>
      </c>
      <c r="G364" s="65" t="str">
        <f t="shared" si="48"/>
        <v/>
      </c>
    </row>
    <row r="365" spans="1:7" x14ac:dyDescent="0.25">
      <c r="A365" s="76" t="str">
        <f t="shared" si="42"/>
        <v/>
      </c>
      <c r="B365" s="77" t="str">
        <f t="shared" si="43"/>
        <v/>
      </c>
      <c r="C365" s="65" t="str">
        <f t="shared" si="44"/>
        <v/>
      </c>
      <c r="D365" s="78" t="str">
        <f t="shared" si="45"/>
        <v/>
      </c>
      <c r="E365" s="78" t="str">
        <f t="shared" si="46"/>
        <v/>
      </c>
      <c r="F365" s="78" t="str">
        <f t="shared" si="47"/>
        <v/>
      </c>
      <c r="G365" s="65" t="str">
        <f t="shared" si="48"/>
        <v/>
      </c>
    </row>
    <row r="366" spans="1:7" x14ac:dyDescent="0.25">
      <c r="A366" s="76" t="str">
        <f t="shared" si="42"/>
        <v/>
      </c>
      <c r="B366" s="77" t="str">
        <f t="shared" si="43"/>
        <v/>
      </c>
      <c r="C366" s="65" t="str">
        <f t="shared" si="44"/>
        <v/>
      </c>
      <c r="D366" s="78" t="str">
        <f t="shared" si="45"/>
        <v/>
      </c>
      <c r="E366" s="78" t="str">
        <f t="shared" si="46"/>
        <v/>
      </c>
      <c r="F366" s="78" t="str">
        <f t="shared" si="47"/>
        <v/>
      </c>
      <c r="G366" s="65" t="str">
        <f t="shared" si="48"/>
        <v/>
      </c>
    </row>
    <row r="367" spans="1:7" x14ac:dyDescent="0.25">
      <c r="A367" s="76" t="str">
        <f t="shared" si="42"/>
        <v/>
      </c>
      <c r="B367" s="77" t="str">
        <f t="shared" si="43"/>
        <v/>
      </c>
      <c r="C367" s="65" t="str">
        <f t="shared" si="44"/>
        <v/>
      </c>
      <c r="D367" s="78" t="str">
        <f t="shared" si="45"/>
        <v/>
      </c>
      <c r="E367" s="78" t="str">
        <f t="shared" si="46"/>
        <v/>
      </c>
      <c r="F367" s="78" t="str">
        <f t="shared" si="47"/>
        <v/>
      </c>
      <c r="G367" s="65" t="str">
        <f t="shared" si="48"/>
        <v/>
      </c>
    </row>
    <row r="368" spans="1:7" x14ac:dyDescent="0.25">
      <c r="A368" s="76" t="str">
        <f t="shared" si="42"/>
        <v/>
      </c>
      <c r="B368" s="77" t="str">
        <f t="shared" si="43"/>
        <v/>
      </c>
      <c r="C368" s="65" t="str">
        <f t="shared" si="44"/>
        <v/>
      </c>
      <c r="D368" s="78" t="str">
        <f t="shared" si="45"/>
        <v/>
      </c>
      <c r="E368" s="78" t="str">
        <f t="shared" si="46"/>
        <v/>
      </c>
      <c r="F368" s="78" t="str">
        <f t="shared" si="47"/>
        <v/>
      </c>
      <c r="G368" s="65" t="str">
        <f t="shared" si="48"/>
        <v/>
      </c>
    </row>
    <row r="369" spans="1:7" x14ac:dyDescent="0.25">
      <c r="A369" s="76" t="str">
        <f t="shared" si="42"/>
        <v/>
      </c>
      <c r="B369" s="77" t="str">
        <f t="shared" si="43"/>
        <v/>
      </c>
      <c r="C369" s="65" t="str">
        <f t="shared" si="44"/>
        <v/>
      </c>
      <c r="D369" s="78" t="str">
        <f t="shared" si="45"/>
        <v/>
      </c>
      <c r="E369" s="78" t="str">
        <f t="shared" si="46"/>
        <v/>
      </c>
      <c r="F369" s="78" t="str">
        <f t="shared" si="47"/>
        <v/>
      </c>
      <c r="G369" s="65" t="str">
        <f t="shared" si="48"/>
        <v/>
      </c>
    </row>
    <row r="370" spans="1:7" x14ac:dyDescent="0.25">
      <c r="A370" s="76" t="str">
        <f t="shared" si="42"/>
        <v/>
      </c>
      <c r="B370" s="77" t="str">
        <f t="shared" si="43"/>
        <v/>
      </c>
      <c r="C370" s="65" t="str">
        <f t="shared" si="44"/>
        <v/>
      </c>
      <c r="D370" s="78" t="str">
        <f t="shared" si="45"/>
        <v/>
      </c>
      <c r="E370" s="78" t="str">
        <f t="shared" si="46"/>
        <v/>
      </c>
      <c r="F370" s="78" t="str">
        <f t="shared" si="47"/>
        <v/>
      </c>
      <c r="G370" s="65" t="str">
        <f t="shared" si="48"/>
        <v/>
      </c>
    </row>
    <row r="371" spans="1:7" x14ac:dyDescent="0.25">
      <c r="A371" s="76" t="str">
        <f t="shared" si="42"/>
        <v/>
      </c>
      <c r="B371" s="77" t="str">
        <f t="shared" si="43"/>
        <v/>
      </c>
      <c r="C371" s="65" t="str">
        <f t="shared" si="44"/>
        <v/>
      </c>
      <c r="D371" s="78" t="str">
        <f t="shared" si="45"/>
        <v/>
      </c>
      <c r="E371" s="78" t="str">
        <f t="shared" si="46"/>
        <v/>
      </c>
      <c r="F371" s="78" t="str">
        <f t="shared" si="47"/>
        <v/>
      </c>
      <c r="G371" s="65" t="str">
        <f t="shared" si="48"/>
        <v/>
      </c>
    </row>
    <row r="372" spans="1:7" x14ac:dyDescent="0.25">
      <c r="A372" s="76" t="str">
        <f t="shared" si="42"/>
        <v/>
      </c>
      <c r="B372" s="77" t="str">
        <f t="shared" si="43"/>
        <v/>
      </c>
      <c r="C372" s="65" t="str">
        <f t="shared" si="44"/>
        <v/>
      </c>
      <c r="D372" s="78" t="str">
        <f t="shared" si="45"/>
        <v/>
      </c>
      <c r="E372" s="78" t="str">
        <f t="shared" si="46"/>
        <v/>
      </c>
      <c r="F372" s="78" t="str">
        <f t="shared" si="47"/>
        <v/>
      </c>
      <c r="G372" s="65" t="str">
        <f t="shared" si="48"/>
        <v/>
      </c>
    </row>
    <row r="373" spans="1:7" x14ac:dyDescent="0.25">
      <c r="A373" s="76" t="str">
        <f t="shared" si="42"/>
        <v/>
      </c>
      <c r="B373" s="77" t="str">
        <f t="shared" si="43"/>
        <v/>
      </c>
      <c r="C373" s="65" t="str">
        <f t="shared" si="44"/>
        <v/>
      </c>
      <c r="D373" s="78" t="str">
        <f t="shared" si="45"/>
        <v/>
      </c>
      <c r="E373" s="78" t="str">
        <f t="shared" si="46"/>
        <v/>
      </c>
      <c r="F373" s="78" t="str">
        <f t="shared" si="47"/>
        <v/>
      </c>
      <c r="G373" s="65" t="str">
        <f t="shared" si="48"/>
        <v/>
      </c>
    </row>
    <row r="374" spans="1:7" x14ac:dyDescent="0.25">
      <c r="A374" s="76" t="str">
        <f t="shared" si="42"/>
        <v/>
      </c>
      <c r="B374" s="77" t="str">
        <f t="shared" si="43"/>
        <v/>
      </c>
      <c r="C374" s="65" t="str">
        <f t="shared" si="44"/>
        <v/>
      </c>
      <c r="D374" s="78" t="str">
        <f t="shared" si="45"/>
        <v/>
      </c>
      <c r="E374" s="78" t="str">
        <f t="shared" si="46"/>
        <v/>
      </c>
      <c r="F374" s="78" t="str">
        <f t="shared" si="47"/>
        <v/>
      </c>
      <c r="G374" s="65" t="str">
        <f t="shared" si="48"/>
        <v/>
      </c>
    </row>
    <row r="375" spans="1:7" x14ac:dyDescent="0.25">
      <c r="A375" s="76" t="str">
        <f t="shared" si="42"/>
        <v/>
      </c>
      <c r="B375" s="77" t="str">
        <f t="shared" si="43"/>
        <v/>
      </c>
      <c r="C375" s="65" t="str">
        <f t="shared" si="44"/>
        <v/>
      </c>
      <c r="D375" s="78" t="str">
        <f t="shared" si="45"/>
        <v/>
      </c>
      <c r="E375" s="78" t="str">
        <f t="shared" si="46"/>
        <v/>
      </c>
      <c r="F375" s="78" t="str">
        <f t="shared" si="47"/>
        <v/>
      </c>
      <c r="G375" s="65" t="str">
        <f t="shared" si="48"/>
        <v/>
      </c>
    </row>
    <row r="376" spans="1:7" x14ac:dyDescent="0.25">
      <c r="A376" s="76" t="str">
        <f t="shared" si="42"/>
        <v/>
      </c>
      <c r="B376" s="77" t="str">
        <f t="shared" si="43"/>
        <v/>
      </c>
      <c r="C376" s="65" t="str">
        <f t="shared" si="44"/>
        <v/>
      </c>
      <c r="D376" s="78" t="str">
        <f t="shared" si="45"/>
        <v/>
      </c>
      <c r="E376" s="78" t="str">
        <f t="shared" si="46"/>
        <v/>
      </c>
      <c r="F376" s="78" t="str">
        <f t="shared" si="47"/>
        <v/>
      </c>
      <c r="G376" s="65" t="str">
        <f t="shared" si="48"/>
        <v/>
      </c>
    </row>
    <row r="377" spans="1:7" x14ac:dyDescent="0.25">
      <c r="A377" s="76" t="str">
        <f t="shared" si="42"/>
        <v/>
      </c>
      <c r="B377" s="77" t="str">
        <f t="shared" si="43"/>
        <v/>
      </c>
      <c r="C377" s="65" t="str">
        <f t="shared" si="44"/>
        <v/>
      </c>
      <c r="D377" s="78" t="str">
        <f t="shared" si="45"/>
        <v/>
      </c>
      <c r="E377" s="78" t="str">
        <f t="shared" si="46"/>
        <v/>
      </c>
      <c r="F377" s="78" t="str">
        <f t="shared" si="47"/>
        <v/>
      </c>
      <c r="G377" s="65" t="str">
        <f t="shared" si="48"/>
        <v/>
      </c>
    </row>
    <row r="378" spans="1:7" x14ac:dyDescent="0.25">
      <c r="A378" s="76" t="str">
        <f t="shared" si="42"/>
        <v/>
      </c>
      <c r="B378" s="77" t="str">
        <f t="shared" si="43"/>
        <v/>
      </c>
      <c r="C378" s="65" t="str">
        <f t="shared" si="44"/>
        <v/>
      </c>
      <c r="D378" s="78" t="str">
        <f t="shared" si="45"/>
        <v/>
      </c>
      <c r="E378" s="78" t="str">
        <f t="shared" si="46"/>
        <v/>
      </c>
      <c r="F378" s="78" t="str">
        <f t="shared" si="47"/>
        <v/>
      </c>
      <c r="G378" s="65" t="str">
        <f t="shared" si="48"/>
        <v/>
      </c>
    </row>
    <row r="379" spans="1:7" x14ac:dyDescent="0.25">
      <c r="A379" s="76" t="str">
        <f t="shared" si="42"/>
        <v/>
      </c>
      <c r="B379" s="77" t="str">
        <f t="shared" si="43"/>
        <v/>
      </c>
      <c r="C379" s="65" t="str">
        <f t="shared" si="44"/>
        <v/>
      </c>
      <c r="D379" s="78" t="str">
        <f t="shared" si="45"/>
        <v/>
      </c>
      <c r="E379" s="78" t="str">
        <f t="shared" si="46"/>
        <v/>
      </c>
      <c r="F379" s="78" t="str">
        <f t="shared" si="47"/>
        <v/>
      </c>
      <c r="G379" s="65" t="str">
        <f t="shared" si="48"/>
        <v/>
      </c>
    </row>
    <row r="380" spans="1:7" x14ac:dyDescent="0.25">
      <c r="A380" s="76" t="str">
        <f t="shared" si="42"/>
        <v/>
      </c>
      <c r="B380" s="77" t="str">
        <f t="shared" si="43"/>
        <v/>
      </c>
      <c r="C380" s="65" t="str">
        <f t="shared" si="44"/>
        <v/>
      </c>
      <c r="D380" s="78" t="str">
        <f t="shared" si="45"/>
        <v/>
      </c>
      <c r="E380" s="78" t="str">
        <f t="shared" si="46"/>
        <v/>
      </c>
      <c r="F380" s="78" t="str">
        <f t="shared" si="47"/>
        <v/>
      </c>
      <c r="G380" s="65" t="str">
        <f t="shared" si="48"/>
        <v/>
      </c>
    </row>
    <row r="381" spans="1:7" x14ac:dyDescent="0.25">
      <c r="A381" s="76" t="str">
        <f t="shared" si="42"/>
        <v/>
      </c>
      <c r="B381" s="77" t="str">
        <f t="shared" si="43"/>
        <v/>
      </c>
      <c r="C381" s="65" t="str">
        <f t="shared" si="44"/>
        <v/>
      </c>
      <c r="D381" s="78" t="str">
        <f t="shared" si="45"/>
        <v/>
      </c>
      <c r="E381" s="78" t="str">
        <f t="shared" si="46"/>
        <v/>
      </c>
      <c r="F381" s="78" t="str">
        <f t="shared" si="47"/>
        <v/>
      </c>
      <c r="G381" s="65" t="str">
        <f t="shared" si="48"/>
        <v/>
      </c>
    </row>
    <row r="382" spans="1:7" x14ac:dyDescent="0.25">
      <c r="A382" s="76" t="str">
        <f t="shared" si="42"/>
        <v/>
      </c>
      <c r="B382" s="77" t="str">
        <f t="shared" si="43"/>
        <v/>
      </c>
      <c r="C382" s="65" t="str">
        <f t="shared" si="44"/>
        <v/>
      </c>
      <c r="D382" s="78" t="str">
        <f t="shared" si="45"/>
        <v/>
      </c>
      <c r="E382" s="78" t="str">
        <f t="shared" si="46"/>
        <v/>
      </c>
      <c r="F382" s="78" t="str">
        <f t="shared" si="47"/>
        <v/>
      </c>
      <c r="G382" s="65" t="str">
        <f t="shared" si="48"/>
        <v/>
      </c>
    </row>
    <row r="383" spans="1:7" x14ac:dyDescent="0.25">
      <c r="A383" s="76" t="str">
        <f t="shared" si="42"/>
        <v/>
      </c>
      <c r="B383" s="77" t="str">
        <f t="shared" si="43"/>
        <v/>
      </c>
      <c r="C383" s="65" t="str">
        <f t="shared" si="44"/>
        <v/>
      </c>
      <c r="D383" s="78" t="str">
        <f t="shared" si="45"/>
        <v/>
      </c>
      <c r="E383" s="78" t="str">
        <f t="shared" si="46"/>
        <v/>
      </c>
      <c r="F383" s="78" t="str">
        <f t="shared" si="47"/>
        <v/>
      </c>
      <c r="G383" s="65" t="str">
        <f t="shared" si="48"/>
        <v/>
      </c>
    </row>
    <row r="384" spans="1:7" x14ac:dyDescent="0.25">
      <c r="A384" s="76" t="str">
        <f t="shared" si="42"/>
        <v/>
      </c>
      <c r="B384" s="77" t="str">
        <f t="shared" si="43"/>
        <v/>
      </c>
      <c r="C384" s="65" t="str">
        <f t="shared" si="44"/>
        <v/>
      </c>
      <c r="D384" s="78" t="str">
        <f t="shared" si="45"/>
        <v/>
      </c>
      <c r="E384" s="78" t="str">
        <f t="shared" si="46"/>
        <v/>
      </c>
      <c r="F384" s="78" t="str">
        <f t="shared" si="47"/>
        <v/>
      </c>
      <c r="G384" s="65" t="str">
        <f t="shared" si="48"/>
        <v/>
      </c>
    </row>
    <row r="385" spans="1:7" x14ac:dyDescent="0.25">
      <c r="A385" s="76" t="str">
        <f t="shared" si="42"/>
        <v/>
      </c>
      <c r="B385" s="77" t="str">
        <f t="shared" si="43"/>
        <v/>
      </c>
      <c r="C385" s="65" t="str">
        <f t="shared" si="44"/>
        <v/>
      </c>
      <c r="D385" s="78" t="str">
        <f t="shared" si="45"/>
        <v/>
      </c>
      <c r="E385" s="78" t="str">
        <f t="shared" si="46"/>
        <v/>
      </c>
      <c r="F385" s="78" t="str">
        <f t="shared" si="47"/>
        <v/>
      </c>
      <c r="G385" s="65" t="str">
        <f t="shared" si="48"/>
        <v/>
      </c>
    </row>
    <row r="386" spans="1:7" x14ac:dyDescent="0.25">
      <c r="A386" s="76" t="str">
        <f t="shared" si="42"/>
        <v/>
      </c>
      <c r="B386" s="77" t="str">
        <f t="shared" si="43"/>
        <v/>
      </c>
      <c r="C386" s="65" t="str">
        <f t="shared" si="44"/>
        <v/>
      </c>
      <c r="D386" s="78" t="str">
        <f t="shared" si="45"/>
        <v/>
      </c>
      <c r="E386" s="78" t="str">
        <f t="shared" si="46"/>
        <v/>
      </c>
      <c r="F386" s="78" t="str">
        <f t="shared" si="47"/>
        <v/>
      </c>
      <c r="G386" s="65" t="str">
        <f t="shared" si="48"/>
        <v/>
      </c>
    </row>
    <row r="387" spans="1:7" x14ac:dyDescent="0.25">
      <c r="A387" s="76" t="str">
        <f t="shared" si="42"/>
        <v/>
      </c>
      <c r="B387" s="77" t="str">
        <f t="shared" si="43"/>
        <v/>
      </c>
      <c r="C387" s="65" t="str">
        <f t="shared" si="44"/>
        <v/>
      </c>
      <c r="D387" s="78" t="str">
        <f t="shared" si="45"/>
        <v/>
      </c>
      <c r="E387" s="78" t="str">
        <f t="shared" si="46"/>
        <v/>
      </c>
      <c r="F387" s="78" t="str">
        <f t="shared" si="47"/>
        <v/>
      </c>
      <c r="G387" s="65" t="str">
        <f t="shared" si="48"/>
        <v/>
      </c>
    </row>
    <row r="388" spans="1:7" x14ac:dyDescent="0.25">
      <c r="A388" s="76" t="str">
        <f t="shared" si="42"/>
        <v/>
      </c>
      <c r="B388" s="77" t="str">
        <f t="shared" si="43"/>
        <v/>
      </c>
      <c r="C388" s="65" t="str">
        <f t="shared" si="44"/>
        <v/>
      </c>
      <c r="D388" s="78" t="str">
        <f t="shared" si="45"/>
        <v/>
      </c>
      <c r="E388" s="78" t="str">
        <f t="shared" si="46"/>
        <v/>
      </c>
      <c r="F388" s="78" t="str">
        <f t="shared" si="47"/>
        <v/>
      </c>
      <c r="G388" s="65" t="str">
        <f t="shared" si="48"/>
        <v/>
      </c>
    </row>
    <row r="389" spans="1:7" x14ac:dyDescent="0.25">
      <c r="A389" s="76" t="str">
        <f t="shared" si="42"/>
        <v/>
      </c>
      <c r="B389" s="77" t="str">
        <f t="shared" si="43"/>
        <v/>
      </c>
      <c r="C389" s="65" t="str">
        <f t="shared" si="44"/>
        <v/>
      </c>
      <c r="D389" s="78" t="str">
        <f t="shared" si="45"/>
        <v/>
      </c>
      <c r="E389" s="78" t="str">
        <f t="shared" si="46"/>
        <v/>
      </c>
      <c r="F389" s="78" t="str">
        <f t="shared" si="47"/>
        <v/>
      </c>
      <c r="G389" s="65" t="str">
        <f t="shared" si="48"/>
        <v/>
      </c>
    </row>
    <row r="390" spans="1:7" x14ac:dyDescent="0.25">
      <c r="A390" s="76" t="str">
        <f t="shared" si="42"/>
        <v/>
      </c>
      <c r="B390" s="77" t="str">
        <f t="shared" si="43"/>
        <v/>
      </c>
      <c r="C390" s="65" t="str">
        <f t="shared" si="44"/>
        <v/>
      </c>
      <c r="D390" s="78" t="str">
        <f t="shared" si="45"/>
        <v/>
      </c>
      <c r="E390" s="78" t="str">
        <f t="shared" si="46"/>
        <v/>
      </c>
      <c r="F390" s="78" t="str">
        <f t="shared" si="47"/>
        <v/>
      </c>
      <c r="G390" s="65" t="str">
        <f t="shared" si="48"/>
        <v/>
      </c>
    </row>
    <row r="391" spans="1:7" x14ac:dyDescent="0.25">
      <c r="A391" s="76" t="str">
        <f t="shared" si="42"/>
        <v/>
      </c>
      <c r="B391" s="77" t="str">
        <f t="shared" si="43"/>
        <v/>
      </c>
      <c r="C391" s="65" t="str">
        <f t="shared" si="44"/>
        <v/>
      </c>
      <c r="D391" s="78" t="str">
        <f t="shared" si="45"/>
        <v/>
      </c>
      <c r="E391" s="78" t="str">
        <f t="shared" si="46"/>
        <v/>
      </c>
      <c r="F391" s="78" t="str">
        <f t="shared" si="47"/>
        <v/>
      </c>
      <c r="G391" s="65" t="str">
        <f t="shared" si="48"/>
        <v/>
      </c>
    </row>
    <row r="392" spans="1:7" x14ac:dyDescent="0.25">
      <c r="A392" s="76" t="str">
        <f t="shared" si="42"/>
        <v/>
      </c>
      <c r="B392" s="77" t="str">
        <f t="shared" si="43"/>
        <v/>
      </c>
      <c r="C392" s="65" t="str">
        <f t="shared" si="44"/>
        <v/>
      </c>
      <c r="D392" s="78" t="str">
        <f t="shared" si="45"/>
        <v/>
      </c>
      <c r="E392" s="78" t="str">
        <f t="shared" si="46"/>
        <v/>
      </c>
      <c r="F392" s="78" t="str">
        <f t="shared" si="47"/>
        <v/>
      </c>
      <c r="G392" s="65" t="str">
        <f t="shared" si="48"/>
        <v/>
      </c>
    </row>
    <row r="393" spans="1:7" x14ac:dyDescent="0.25">
      <c r="A393" s="76" t="str">
        <f t="shared" si="42"/>
        <v/>
      </c>
      <c r="B393" s="77" t="str">
        <f t="shared" si="43"/>
        <v/>
      </c>
      <c r="C393" s="65" t="str">
        <f t="shared" si="44"/>
        <v/>
      </c>
      <c r="D393" s="78" t="str">
        <f t="shared" si="45"/>
        <v/>
      </c>
      <c r="E393" s="78" t="str">
        <f t="shared" si="46"/>
        <v/>
      </c>
      <c r="F393" s="78" t="str">
        <f t="shared" si="47"/>
        <v/>
      </c>
      <c r="G393" s="65" t="str">
        <f t="shared" si="48"/>
        <v/>
      </c>
    </row>
    <row r="394" spans="1:7" x14ac:dyDescent="0.25">
      <c r="A394" s="76" t="str">
        <f t="shared" si="42"/>
        <v/>
      </c>
      <c r="B394" s="77" t="str">
        <f t="shared" si="43"/>
        <v/>
      </c>
      <c r="C394" s="65" t="str">
        <f t="shared" si="44"/>
        <v/>
      </c>
      <c r="D394" s="78" t="str">
        <f t="shared" si="45"/>
        <v/>
      </c>
      <c r="E394" s="78" t="str">
        <f t="shared" si="46"/>
        <v/>
      </c>
      <c r="F394" s="78" t="str">
        <f t="shared" si="47"/>
        <v/>
      </c>
      <c r="G394" s="65" t="str">
        <f t="shared" si="48"/>
        <v/>
      </c>
    </row>
    <row r="395" spans="1:7" x14ac:dyDescent="0.25">
      <c r="A395" s="76" t="str">
        <f t="shared" si="42"/>
        <v/>
      </c>
      <c r="B395" s="77" t="str">
        <f t="shared" si="43"/>
        <v/>
      </c>
      <c r="C395" s="65" t="str">
        <f t="shared" si="44"/>
        <v/>
      </c>
      <c r="D395" s="78" t="str">
        <f t="shared" si="45"/>
        <v/>
      </c>
      <c r="E395" s="78" t="str">
        <f t="shared" si="46"/>
        <v/>
      </c>
      <c r="F395" s="78" t="str">
        <f t="shared" si="47"/>
        <v/>
      </c>
      <c r="G395" s="65" t="str">
        <f t="shared" si="48"/>
        <v/>
      </c>
    </row>
    <row r="396" spans="1:7" x14ac:dyDescent="0.25">
      <c r="A396" s="76" t="str">
        <f t="shared" si="42"/>
        <v/>
      </c>
      <c r="B396" s="77" t="str">
        <f t="shared" si="43"/>
        <v/>
      </c>
      <c r="C396" s="65" t="str">
        <f t="shared" si="44"/>
        <v/>
      </c>
      <c r="D396" s="78" t="str">
        <f t="shared" si="45"/>
        <v/>
      </c>
      <c r="E396" s="78" t="str">
        <f t="shared" si="46"/>
        <v/>
      </c>
      <c r="F396" s="78" t="str">
        <f t="shared" si="47"/>
        <v/>
      </c>
      <c r="G396" s="65" t="str">
        <f t="shared" si="48"/>
        <v/>
      </c>
    </row>
    <row r="397" spans="1:7" x14ac:dyDescent="0.25">
      <c r="A397" s="76" t="str">
        <f t="shared" si="42"/>
        <v/>
      </c>
      <c r="B397" s="77" t="str">
        <f t="shared" si="43"/>
        <v/>
      </c>
      <c r="C397" s="65" t="str">
        <f t="shared" si="44"/>
        <v/>
      </c>
      <c r="D397" s="78" t="str">
        <f t="shared" si="45"/>
        <v/>
      </c>
      <c r="E397" s="78" t="str">
        <f t="shared" si="46"/>
        <v/>
      </c>
      <c r="F397" s="78" t="str">
        <f t="shared" si="47"/>
        <v/>
      </c>
      <c r="G397" s="65" t="str">
        <f t="shared" si="48"/>
        <v/>
      </c>
    </row>
    <row r="398" spans="1:7" x14ac:dyDescent="0.25">
      <c r="A398" s="76" t="str">
        <f t="shared" si="42"/>
        <v/>
      </c>
      <c r="B398" s="77" t="str">
        <f t="shared" si="43"/>
        <v/>
      </c>
      <c r="C398" s="65" t="str">
        <f t="shared" si="44"/>
        <v/>
      </c>
      <c r="D398" s="78" t="str">
        <f t="shared" si="45"/>
        <v/>
      </c>
      <c r="E398" s="78" t="str">
        <f t="shared" si="46"/>
        <v/>
      </c>
      <c r="F398" s="78" t="str">
        <f t="shared" si="47"/>
        <v/>
      </c>
      <c r="G398" s="65" t="str">
        <f t="shared" si="48"/>
        <v/>
      </c>
    </row>
    <row r="399" spans="1:7" x14ac:dyDescent="0.25">
      <c r="A399" s="76" t="str">
        <f t="shared" si="42"/>
        <v/>
      </c>
      <c r="B399" s="77" t="str">
        <f t="shared" si="43"/>
        <v/>
      </c>
      <c r="C399" s="65" t="str">
        <f t="shared" si="44"/>
        <v/>
      </c>
      <c r="D399" s="78" t="str">
        <f t="shared" si="45"/>
        <v/>
      </c>
      <c r="E399" s="78" t="str">
        <f t="shared" si="46"/>
        <v/>
      </c>
      <c r="F399" s="78" t="str">
        <f t="shared" si="47"/>
        <v/>
      </c>
      <c r="G399" s="65" t="str">
        <f t="shared" si="48"/>
        <v/>
      </c>
    </row>
    <row r="400" spans="1:7" x14ac:dyDescent="0.25">
      <c r="A400" s="76" t="str">
        <f t="shared" si="42"/>
        <v/>
      </c>
      <c r="B400" s="77" t="str">
        <f t="shared" si="43"/>
        <v/>
      </c>
      <c r="C400" s="65" t="str">
        <f t="shared" si="44"/>
        <v/>
      </c>
      <c r="D400" s="78" t="str">
        <f t="shared" si="45"/>
        <v/>
      </c>
      <c r="E400" s="78" t="str">
        <f t="shared" si="46"/>
        <v/>
      </c>
      <c r="F400" s="78" t="str">
        <f t="shared" si="47"/>
        <v/>
      </c>
      <c r="G400" s="65" t="str">
        <f t="shared" si="48"/>
        <v/>
      </c>
    </row>
    <row r="401" spans="1:7" x14ac:dyDescent="0.25">
      <c r="A401" s="76" t="str">
        <f t="shared" si="42"/>
        <v/>
      </c>
      <c r="B401" s="77" t="str">
        <f t="shared" si="43"/>
        <v/>
      </c>
      <c r="C401" s="65" t="str">
        <f t="shared" si="44"/>
        <v/>
      </c>
      <c r="D401" s="78" t="str">
        <f t="shared" si="45"/>
        <v/>
      </c>
      <c r="E401" s="78" t="str">
        <f t="shared" si="46"/>
        <v/>
      </c>
      <c r="F401" s="78" t="str">
        <f t="shared" si="47"/>
        <v/>
      </c>
      <c r="G401" s="65" t="str">
        <f t="shared" si="48"/>
        <v/>
      </c>
    </row>
    <row r="402" spans="1:7" x14ac:dyDescent="0.25">
      <c r="A402" s="76" t="str">
        <f t="shared" si="42"/>
        <v/>
      </c>
      <c r="B402" s="77" t="str">
        <f t="shared" si="43"/>
        <v/>
      </c>
      <c r="C402" s="65" t="str">
        <f t="shared" si="44"/>
        <v/>
      </c>
      <c r="D402" s="78" t="str">
        <f t="shared" si="45"/>
        <v/>
      </c>
      <c r="E402" s="78" t="str">
        <f t="shared" si="46"/>
        <v/>
      </c>
      <c r="F402" s="78" t="str">
        <f t="shared" si="47"/>
        <v/>
      </c>
      <c r="G402" s="65" t="str">
        <f t="shared" si="48"/>
        <v/>
      </c>
    </row>
    <row r="403" spans="1:7" x14ac:dyDescent="0.25">
      <c r="A403" s="76" t="str">
        <f t="shared" si="42"/>
        <v/>
      </c>
      <c r="B403" s="77" t="str">
        <f t="shared" si="43"/>
        <v/>
      </c>
      <c r="C403" s="65" t="str">
        <f t="shared" si="44"/>
        <v/>
      </c>
      <c r="D403" s="78" t="str">
        <f t="shared" si="45"/>
        <v/>
      </c>
      <c r="E403" s="78" t="str">
        <f t="shared" si="46"/>
        <v/>
      </c>
      <c r="F403" s="78" t="str">
        <f t="shared" si="47"/>
        <v/>
      </c>
      <c r="G403" s="65" t="str">
        <f t="shared" si="48"/>
        <v/>
      </c>
    </row>
    <row r="404" spans="1:7" x14ac:dyDescent="0.25">
      <c r="A404" s="76" t="str">
        <f t="shared" ref="A404:A467" si="49">IF(B404="","",EDATE(A403,1))</f>
        <v/>
      </c>
      <c r="B404" s="77" t="str">
        <f t="shared" ref="B404:B467" si="50">IF(B403="","",IF(SUM(B403)+1&lt;=$E$7,SUM(B403)+1,""))</f>
        <v/>
      </c>
      <c r="C404" s="65" t="str">
        <f t="shared" ref="C404:C467" si="51">IF(B404="","",G403)</f>
        <v/>
      </c>
      <c r="D404" s="78" t="str">
        <f t="shared" ref="D404:D467" si="52">IF(B404="","",IPMT($E$13/12,B404,$E$7,-$E$11,$E$12,0))</f>
        <v/>
      </c>
      <c r="E404" s="78" t="str">
        <f t="shared" ref="E404:E467" si="53">IF(B404="","",PPMT($E$13/12,B404,$E$7,-$E$11,$E$12,0))</f>
        <v/>
      </c>
      <c r="F404" s="78" t="str">
        <f t="shared" ref="F404:F467" si="54">IF(B404="","",SUM(D404:E404))</f>
        <v/>
      </c>
      <c r="G404" s="65" t="str">
        <f t="shared" ref="G404:G467" si="55">IF(B404="","",SUM(C404)-SUM(E404))</f>
        <v/>
      </c>
    </row>
    <row r="405" spans="1:7" x14ac:dyDescent="0.25">
      <c r="A405" s="76" t="str">
        <f t="shared" si="49"/>
        <v/>
      </c>
      <c r="B405" s="77" t="str">
        <f t="shared" si="50"/>
        <v/>
      </c>
      <c r="C405" s="65" t="str">
        <f t="shared" si="51"/>
        <v/>
      </c>
      <c r="D405" s="78" t="str">
        <f t="shared" si="52"/>
        <v/>
      </c>
      <c r="E405" s="78" t="str">
        <f t="shared" si="53"/>
        <v/>
      </c>
      <c r="F405" s="78" t="str">
        <f t="shared" si="54"/>
        <v/>
      </c>
      <c r="G405" s="65" t="str">
        <f t="shared" si="55"/>
        <v/>
      </c>
    </row>
    <row r="406" spans="1:7" x14ac:dyDescent="0.25">
      <c r="A406" s="76" t="str">
        <f t="shared" si="49"/>
        <v/>
      </c>
      <c r="B406" s="77" t="str">
        <f t="shared" si="50"/>
        <v/>
      </c>
      <c r="C406" s="65" t="str">
        <f t="shared" si="51"/>
        <v/>
      </c>
      <c r="D406" s="78" t="str">
        <f t="shared" si="52"/>
        <v/>
      </c>
      <c r="E406" s="78" t="str">
        <f t="shared" si="53"/>
        <v/>
      </c>
      <c r="F406" s="78" t="str">
        <f t="shared" si="54"/>
        <v/>
      </c>
      <c r="G406" s="65" t="str">
        <f t="shared" si="55"/>
        <v/>
      </c>
    </row>
    <row r="407" spans="1:7" x14ac:dyDescent="0.25">
      <c r="A407" s="76" t="str">
        <f t="shared" si="49"/>
        <v/>
      </c>
      <c r="B407" s="77" t="str">
        <f t="shared" si="50"/>
        <v/>
      </c>
      <c r="C407" s="65" t="str">
        <f t="shared" si="51"/>
        <v/>
      </c>
      <c r="D407" s="78" t="str">
        <f t="shared" si="52"/>
        <v/>
      </c>
      <c r="E407" s="78" t="str">
        <f t="shared" si="53"/>
        <v/>
      </c>
      <c r="F407" s="78" t="str">
        <f t="shared" si="54"/>
        <v/>
      </c>
      <c r="G407" s="65" t="str">
        <f t="shared" si="55"/>
        <v/>
      </c>
    </row>
    <row r="408" spans="1:7" x14ac:dyDescent="0.25">
      <c r="A408" s="76" t="str">
        <f t="shared" si="49"/>
        <v/>
      </c>
      <c r="B408" s="77" t="str">
        <f t="shared" si="50"/>
        <v/>
      </c>
      <c r="C408" s="65" t="str">
        <f t="shared" si="51"/>
        <v/>
      </c>
      <c r="D408" s="78" t="str">
        <f t="shared" si="52"/>
        <v/>
      </c>
      <c r="E408" s="78" t="str">
        <f t="shared" si="53"/>
        <v/>
      </c>
      <c r="F408" s="78" t="str">
        <f t="shared" si="54"/>
        <v/>
      </c>
      <c r="G408" s="65" t="str">
        <f t="shared" si="55"/>
        <v/>
      </c>
    </row>
    <row r="409" spans="1:7" x14ac:dyDescent="0.25">
      <c r="A409" s="76" t="str">
        <f t="shared" si="49"/>
        <v/>
      </c>
      <c r="B409" s="77" t="str">
        <f t="shared" si="50"/>
        <v/>
      </c>
      <c r="C409" s="65" t="str">
        <f t="shared" si="51"/>
        <v/>
      </c>
      <c r="D409" s="78" t="str">
        <f t="shared" si="52"/>
        <v/>
      </c>
      <c r="E409" s="78" t="str">
        <f t="shared" si="53"/>
        <v/>
      </c>
      <c r="F409" s="78" t="str">
        <f t="shared" si="54"/>
        <v/>
      </c>
      <c r="G409" s="65" t="str">
        <f t="shared" si="55"/>
        <v/>
      </c>
    </row>
    <row r="410" spans="1:7" x14ac:dyDescent="0.25">
      <c r="A410" s="76" t="str">
        <f t="shared" si="49"/>
        <v/>
      </c>
      <c r="B410" s="77" t="str">
        <f t="shared" si="50"/>
        <v/>
      </c>
      <c r="C410" s="65" t="str">
        <f t="shared" si="51"/>
        <v/>
      </c>
      <c r="D410" s="78" t="str">
        <f t="shared" si="52"/>
        <v/>
      </c>
      <c r="E410" s="78" t="str">
        <f t="shared" si="53"/>
        <v/>
      </c>
      <c r="F410" s="78" t="str">
        <f t="shared" si="54"/>
        <v/>
      </c>
      <c r="G410" s="65" t="str">
        <f t="shared" si="55"/>
        <v/>
      </c>
    </row>
    <row r="411" spans="1:7" x14ac:dyDescent="0.25">
      <c r="A411" s="76" t="str">
        <f t="shared" si="49"/>
        <v/>
      </c>
      <c r="B411" s="77" t="str">
        <f t="shared" si="50"/>
        <v/>
      </c>
      <c r="C411" s="65" t="str">
        <f t="shared" si="51"/>
        <v/>
      </c>
      <c r="D411" s="78" t="str">
        <f t="shared" si="52"/>
        <v/>
      </c>
      <c r="E411" s="78" t="str">
        <f t="shared" si="53"/>
        <v/>
      </c>
      <c r="F411" s="78" t="str">
        <f t="shared" si="54"/>
        <v/>
      </c>
      <c r="G411" s="65" t="str">
        <f t="shared" si="55"/>
        <v/>
      </c>
    </row>
    <row r="412" spans="1:7" x14ac:dyDescent="0.25">
      <c r="A412" s="76" t="str">
        <f t="shared" si="49"/>
        <v/>
      </c>
      <c r="B412" s="77" t="str">
        <f t="shared" si="50"/>
        <v/>
      </c>
      <c r="C412" s="65" t="str">
        <f t="shared" si="51"/>
        <v/>
      </c>
      <c r="D412" s="78" t="str">
        <f t="shared" si="52"/>
        <v/>
      </c>
      <c r="E412" s="78" t="str">
        <f t="shared" si="53"/>
        <v/>
      </c>
      <c r="F412" s="78" t="str">
        <f t="shared" si="54"/>
        <v/>
      </c>
      <c r="G412" s="65" t="str">
        <f t="shared" si="55"/>
        <v/>
      </c>
    </row>
    <row r="413" spans="1:7" x14ac:dyDescent="0.25">
      <c r="A413" s="76" t="str">
        <f t="shared" si="49"/>
        <v/>
      </c>
      <c r="B413" s="77" t="str">
        <f t="shared" si="50"/>
        <v/>
      </c>
      <c r="C413" s="65" t="str">
        <f t="shared" si="51"/>
        <v/>
      </c>
      <c r="D413" s="78" t="str">
        <f t="shared" si="52"/>
        <v/>
      </c>
      <c r="E413" s="78" t="str">
        <f t="shared" si="53"/>
        <v/>
      </c>
      <c r="F413" s="78" t="str">
        <f t="shared" si="54"/>
        <v/>
      </c>
      <c r="G413" s="65" t="str">
        <f t="shared" si="55"/>
        <v/>
      </c>
    </row>
    <row r="414" spans="1:7" x14ac:dyDescent="0.25">
      <c r="A414" s="76" t="str">
        <f t="shared" si="49"/>
        <v/>
      </c>
      <c r="B414" s="77" t="str">
        <f t="shared" si="50"/>
        <v/>
      </c>
      <c r="C414" s="65" t="str">
        <f t="shared" si="51"/>
        <v/>
      </c>
      <c r="D414" s="78" t="str">
        <f t="shared" si="52"/>
        <v/>
      </c>
      <c r="E414" s="78" t="str">
        <f t="shared" si="53"/>
        <v/>
      </c>
      <c r="F414" s="78" t="str">
        <f t="shared" si="54"/>
        <v/>
      </c>
      <c r="G414" s="65" t="str">
        <f t="shared" si="55"/>
        <v/>
      </c>
    </row>
    <row r="415" spans="1:7" x14ac:dyDescent="0.25">
      <c r="A415" s="76" t="str">
        <f t="shared" si="49"/>
        <v/>
      </c>
      <c r="B415" s="77" t="str">
        <f t="shared" si="50"/>
        <v/>
      </c>
      <c r="C415" s="65" t="str">
        <f t="shared" si="51"/>
        <v/>
      </c>
      <c r="D415" s="78" t="str">
        <f t="shared" si="52"/>
        <v/>
      </c>
      <c r="E415" s="78" t="str">
        <f t="shared" si="53"/>
        <v/>
      </c>
      <c r="F415" s="78" t="str">
        <f t="shared" si="54"/>
        <v/>
      </c>
      <c r="G415" s="65" t="str">
        <f t="shared" si="55"/>
        <v/>
      </c>
    </row>
    <row r="416" spans="1:7" x14ac:dyDescent="0.25">
      <c r="A416" s="76" t="str">
        <f t="shared" si="49"/>
        <v/>
      </c>
      <c r="B416" s="77" t="str">
        <f t="shared" si="50"/>
        <v/>
      </c>
      <c r="C416" s="65" t="str">
        <f t="shared" si="51"/>
        <v/>
      </c>
      <c r="D416" s="78" t="str">
        <f t="shared" si="52"/>
        <v/>
      </c>
      <c r="E416" s="78" t="str">
        <f t="shared" si="53"/>
        <v/>
      </c>
      <c r="F416" s="78" t="str">
        <f t="shared" si="54"/>
        <v/>
      </c>
      <c r="G416" s="65" t="str">
        <f t="shared" si="55"/>
        <v/>
      </c>
    </row>
    <row r="417" spans="1:7" x14ac:dyDescent="0.25">
      <c r="A417" s="76" t="str">
        <f t="shared" si="49"/>
        <v/>
      </c>
      <c r="B417" s="77" t="str">
        <f t="shared" si="50"/>
        <v/>
      </c>
      <c r="C417" s="65" t="str">
        <f t="shared" si="51"/>
        <v/>
      </c>
      <c r="D417" s="78" t="str">
        <f t="shared" si="52"/>
        <v/>
      </c>
      <c r="E417" s="78" t="str">
        <f t="shared" si="53"/>
        <v/>
      </c>
      <c r="F417" s="78" t="str">
        <f t="shared" si="54"/>
        <v/>
      </c>
      <c r="G417" s="65" t="str">
        <f t="shared" si="55"/>
        <v/>
      </c>
    </row>
    <row r="418" spans="1:7" x14ac:dyDescent="0.25">
      <c r="A418" s="76" t="str">
        <f t="shared" si="49"/>
        <v/>
      </c>
      <c r="B418" s="77" t="str">
        <f t="shared" si="50"/>
        <v/>
      </c>
      <c r="C418" s="65" t="str">
        <f t="shared" si="51"/>
        <v/>
      </c>
      <c r="D418" s="78" t="str">
        <f t="shared" si="52"/>
        <v/>
      </c>
      <c r="E418" s="78" t="str">
        <f t="shared" si="53"/>
        <v/>
      </c>
      <c r="F418" s="78" t="str">
        <f t="shared" si="54"/>
        <v/>
      </c>
      <c r="G418" s="65" t="str">
        <f t="shared" si="55"/>
        <v/>
      </c>
    </row>
    <row r="419" spans="1:7" x14ac:dyDescent="0.25">
      <c r="A419" s="76" t="str">
        <f t="shared" si="49"/>
        <v/>
      </c>
      <c r="B419" s="77" t="str">
        <f t="shared" si="50"/>
        <v/>
      </c>
      <c r="C419" s="65" t="str">
        <f t="shared" si="51"/>
        <v/>
      </c>
      <c r="D419" s="78" t="str">
        <f t="shared" si="52"/>
        <v/>
      </c>
      <c r="E419" s="78" t="str">
        <f t="shared" si="53"/>
        <v/>
      </c>
      <c r="F419" s="78" t="str">
        <f t="shared" si="54"/>
        <v/>
      </c>
      <c r="G419" s="65" t="str">
        <f t="shared" si="55"/>
        <v/>
      </c>
    </row>
    <row r="420" spans="1:7" x14ac:dyDescent="0.25">
      <c r="A420" s="76" t="str">
        <f t="shared" si="49"/>
        <v/>
      </c>
      <c r="B420" s="77" t="str">
        <f t="shared" si="50"/>
        <v/>
      </c>
      <c r="C420" s="65" t="str">
        <f t="shared" si="51"/>
        <v/>
      </c>
      <c r="D420" s="78" t="str">
        <f t="shared" si="52"/>
        <v/>
      </c>
      <c r="E420" s="78" t="str">
        <f t="shared" si="53"/>
        <v/>
      </c>
      <c r="F420" s="78" t="str">
        <f t="shared" si="54"/>
        <v/>
      </c>
      <c r="G420" s="65" t="str">
        <f t="shared" si="55"/>
        <v/>
      </c>
    </row>
    <row r="421" spans="1:7" x14ac:dyDescent="0.25">
      <c r="A421" s="76" t="str">
        <f t="shared" si="49"/>
        <v/>
      </c>
      <c r="B421" s="77" t="str">
        <f t="shared" si="50"/>
        <v/>
      </c>
      <c r="C421" s="65" t="str">
        <f t="shared" si="51"/>
        <v/>
      </c>
      <c r="D421" s="78" t="str">
        <f t="shared" si="52"/>
        <v/>
      </c>
      <c r="E421" s="78" t="str">
        <f t="shared" si="53"/>
        <v/>
      </c>
      <c r="F421" s="78" t="str">
        <f t="shared" si="54"/>
        <v/>
      </c>
      <c r="G421" s="65" t="str">
        <f t="shared" si="55"/>
        <v/>
      </c>
    </row>
    <row r="422" spans="1:7" x14ac:dyDescent="0.25">
      <c r="A422" s="76" t="str">
        <f t="shared" si="49"/>
        <v/>
      </c>
      <c r="B422" s="77" t="str">
        <f t="shared" si="50"/>
        <v/>
      </c>
      <c r="C422" s="65" t="str">
        <f t="shared" si="51"/>
        <v/>
      </c>
      <c r="D422" s="78" t="str">
        <f t="shared" si="52"/>
        <v/>
      </c>
      <c r="E422" s="78" t="str">
        <f t="shared" si="53"/>
        <v/>
      </c>
      <c r="F422" s="78" t="str">
        <f t="shared" si="54"/>
        <v/>
      </c>
      <c r="G422" s="65" t="str">
        <f t="shared" si="55"/>
        <v/>
      </c>
    </row>
    <row r="423" spans="1:7" x14ac:dyDescent="0.25">
      <c r="A423" s="76" t="str">
        <f t="shared" si="49"/>
        <v/>
      </c>
      <c r="B423" s="77" t="str">
        <f t="shared" si="50"/>
        <v/>
      </c>
      <c r="C423" s="65" t="str">
        <f t="shared" si="51"/>
        <v/>
      </c>
      <c r="D423" s="78" t="str">
        <f t="shared" si="52"/>
        <v/>
      </c>
      <c r="E423" s="78" t="str">
        <f t="shared" si="53"/>
        <v/>
      </c>
      <c r="F423" s="78" t="str">
        <f t="shared" si="54"/>
        <v/>
      </c>
      <c r="G423" s="65" t="str">
        <f t="shared" si="55"/>
        <v/>
      </c>
    </row>
    <row r="424" spans="1:7" x14ac:dyDescent="0.25">
      <c r="A424" s="76" t="str">
        <f t="shared" si="49"/>
        <v/>
      </c>
      <c r="B424" s="77" t="str">
        <f t="shared" si="50"/>
        <v/>
      </c>
      <c r="C424" s="65" t="str">
        <f t="shared" si="51"/>
        <v/>
      </c>
      <c r="D424" s="78" t="str">
        <f t="shared" si="52"/>
        <v/>
      </c>
      <c r="E424" s="78" t="str">
        <f t="shared" si="53"/>
        <v/>
      </c>
      <c r="F424" s="78" t="str">
        <f t="shared" si="54"/>
        <v/>
      </c>
      <c r="G424" s="65" t="str">
        <f t="shared" si="55"/>
        <v/>
      </c>
    </row>
    <row r="425" spans="1:7" x14ac:dyDescent="0.25">
      <c r="A425" s="76" t="str">
        <f t="shared" si="49"/>
        <v/>
      </c>
      <c r="B425" s="77" t="str">
        <f t="shared" si="50"/>
        <v/>
      </c>
      <c r="C425" s="65" t="str">
        <f t="shared" si="51"/>
        <v/>
      </c>
      <c r="D425" s="78" t="str">
        <f t="shared" si="52"/>
        <v/>
      </c>
      <c r="E425" s="78" t="str">
        <f t="shared" si="53"/>
        <v/>
      </c>
      <c r="F425" s="78" t="str">
        <f t="shared" si="54"/>
        <v/>
      </c>
      <c r="G425" s="65" t="str">
        <f t="shared" si="55"/>
        <v/>
      </c>
    </row>
    <row r="426" spans="1:7" x14ac:dyDescent="0.25">
      <c r="A426" s="76" t="str">
        <f t="shared" si="49"/>
        <v/>
      </c>
      <c r="B426" s="77" t="str">
        <f t="shared" si="50"/>
        <v/>
      </c>
      <c r="C426" s="65" t="str">
        <f t="shared" si="51"/>
        <v/>
      </c>
      <c r="D426" s="78" t="str">
        <f t="shared" si="52"/>
        <v/>
      </c>
      <c r="E426" s="78" t="str">
        <f t="shared" si="53"/>
        <v/>
      </c>
      <c r="F426" s="78" t="str">
        <f t="shared" si="54"/>
        <v/>
      </c>
      <c r="G426" s="65" t="str">
        <f t="shared" si="55"/>
        <v/>
      </c>
    </row>
    <row r="427" spans="1:7" x14ac:dyDescent="0.25">
      <c r="A427" s="76" t="str">
        <f t="shared" si="49"/>
        <v/>
      </c>
      <c r="B427" s="77" t="str">
        <f t="shared" si="50"/>
        <v/>
      </c>
      <c r="C427" s="65" t="str">
        <f t="shared" si="51"/>
        <v/>
      </c>
      <c r="D427" s="78" t="str">
        <f t="shared" si="52"/>
        <v/>
      </c>
      <c r="E427" s="78" t="str">
        <f t="shared" si="53"/>
        <v/>
      </c>
      <c r="F427" s="78" t="str">
        <f t="shared" si="54"/>
        <v/>
      </c>
      <c r="G427" s="65" t="str">
        <f t="shared" si="55"/>
        <v/>
      </c>
    </row>
    <row r="428" spans="1:7" x14ac:dyDescent="0.25">
      <c r="A428" s="76" t="str">
        <f t="shared" si="49"/>
        <v/>
      </c>
      <c r="B428" s="77" t="str">
        <f t="shared" si="50"/>
        <v/>
      </c>
      <c r="C428" s="65" t="str">
        <f t="shared" si="51"/>
        <v/>
      </c>
      <c r="D428" s="78" t="str">
        <f t="shared" si="52"/>
        <v/>
      </c>
      <c r="E428" s="78" t="str">
        <f t="shared" si="53"/>
        <v/>
      </c>
      <c r="F428" s="78" t="str">
        <f t="shared" si="54"/>
        <v/>
      </c>
      <c r="G428" s="65" t="str">
        <f t="shared" si="55"/>
        <v/>
      </c>
    </row>
    <row r="429" spans="1:7" x14ac:dyDescent="0.25">
      <c r="A429" s="76" t="str">
        <f t="shared" si="49"/>
        <v/>
      </c>
      <c r="B429" s="77" t="str">
        <f t="shared" si="50"/>
        <v/>
      </c>
      <c r="C429" s="65" t="str">
        <f t="shared" si="51"/>
        <v/>
      </c>
      <c r="D429" s="78" t="str">
        <f t="shared" si="52"/>
        <v/>
      </c>
      <c r="E429" s="78" t="str">
        <f t="shared" si="53"/>
        <v/>
      </c>
      <c r="F429" s="78" t="str">
        <f t="shared" si="54"/>
        <v/>
      </c>
      <c r="G429" s="65" t="str">
        <f t="shared" si="55"/>
        <v/>
      </c>
    </row>
    <row r="430" spans="1:7" x14ac:dyDescent="0.25">
      <c r="A430" s="76" t="str">
        <f t="shared" si="49"/>
        <v/>
      </c>
      <c r="B430" s="77" t="str">
        <f t="shared" si="50"/>
        <v/>
      </c>
      <c r="C430" s="65" t="str">
        <f t="shared" si="51"/>
        <v/>
      </c>
      <c r="D430" s="78" t="str">
        <f t="shared" si="52"/>
        <v/>
      </c>
      <c r="E430" s="78" t="str">
        <f t="shared" si="53"/>
        <v/>
      </c>
      <c r="F430" s="78" t="str">
        <f t="shared" si="54"/>
        <v/>
      </c>
      <c r="G430" s="65" t="str">
        <f t="shared" si="55"/>
        <v/>
      </c>
    </row>
    <row r="431" spans="1:7" x14ac:dyDescent="0.25">
      <c r="A431" s="76" t="str">
        <f t="shared" si="49"/>
        <v/>
      </c>
      <c r="B431" s="77" t="str">
        <f t="shared" si="50"/>
        <v/>
      </c>
      <c r="C431" s="65" t="str">
        <f t="shared" si="51"/>
        <v/>
      </c>
      <c r="D431" s="78" t="str">
        <f t="shared" si="52"/>
        <v/>
      </c>
      <c r="E431" s="78" t="str">
        <f t="shared" si="53"/>
        <v/>
      </c>
      <c r="F431" s="78" t="str">
        <f t="shared" si="54"/>
        <v/>
      </c>
      <c r="G431" s="65" t="str">
        <f t="shared" si="55"/>
        <v/>
      </c>
    </row>
    <row r="432" spans="1:7" x14ac:dyDescent="0.25">
      <c r="A432" s="76" t="str">
        <f t="shared" si="49"/>
        <v/>
      </c>
      <c r="B432" s="77" t="str">
        <f t="shared" si="50"/>
        <v/>
      </c>
      <c r="C432" s="65" t="str">
        <f t="shared" si="51"/>
        <v/>
      </c>
      <c r="D432" s="78" t="str">
        <f t="shared" si="52"/>
        <v/>
      </c>
      <c r="E432" s="78" t="str">
        <f t="shared" si="53"/>
        <v/>
      </c>
      <c r="F432" s="78" t="str">
        <f t="shared" si="54"/>
        <v/>
      </c>
      <c r="G432" s="65" t="str">
        <f t="shared" si="55"/>
        <v/>
      </c>
    </row>
    <row r="433" spans="1:7" x14ac:dyDescent="0.25">
      <c r="A433" s="76" t="str">
        <f t="shared" si="49"/>
        <v/>
      </c>
      <c r="B433" s="77" t="str">
        <f t="shared" si="50"/>
        <v/>
      </c>
      <c r="C433" s="65" t="str">
        <f t="shared" si="51"/>
        <v/>
      </c>
      <c r="D433" s="78" t="str">
        <f t="shared" si="52"/>
        <v/>
      </c>
      <c r="E433" s="78" t="str">
        <f t="shared" si="53"/>
        <v/>
      </c>
      <c r="F433" s="78" t="str">
        <f t="shared" si="54"/>
        <v/>
      </c>
      <c r="G433" s="65" t="str">
        <f t="shared" si="55"/>
        <v/>
      </c>
    </row>
    <row r="434" spans="1:7" x14ac:dyDescent="0.25">
      <c r="A434" s="76" t="str">
        <f t="shared" si="49"/>
        <v/>
      </c>
      <c r="B434" s="77" t="str">
        <f t="shared" si="50"/>
        <v/>
      </c>
      <c r="C434" s="65" t="str">
        <f t="shared" si="51"/>
        <v/>
      </c>
      <c r="D434" s="78" t="str">
        <f t="shared" si="52"/>
        <v/>
      </c>
      <c r="E434" s="78" t="str">
        <f t="shared" si="53"/>
        <v/>
      </c>
      <c r="F434" s="78" t="str">
        <f t="shared" si="54"/>
        <v/>
      </c>
      <c r="G434" s="65" t="str">
        <f t="shared" si="55"/>
        <v/>
      </c>
    </row>
    <row r="435" spans="1:7" x14ac:dyDescent="0.25">
      <c r="A435" s="76" t="str">
        <f t="shared" si="49"/>
        <v/>
      </c>
      <c r="B435" s="77" t="str">
        <f t="shared" si="50"/>
        <v/>
      </c>
      <c r="C435" s="65" t="str">
        <f t="shared" si="51"/>
        <v/>
      </c>
      <c r="D435" s="78" t="str">
        <f t="shared" si="52"/>
        <v/>
      </c>
      <c r="E435" s="78" t="str">
        <f t="shared" si="53"/>
        <v/>
      </c>
      <c r="F435" s="78" t="str">
        <f t="shared" si="54"/>
        <v/>
      </c>
      <c r="G435" s="65" t="str">
        <f t="shared" si="55"/>
        <v/>
      </c>
    </row>
    <row r="436" spans="1:7" x14ac:dyDescent="0.25">
      <c r="A436" s="76" t="str">
        <f t="shared" si="49"/>
        <v/>
      </c>
      <c r="B436" s="77" t="str">
        <f t="shared" si="50"/>
        <v/>
      </c>
      <c r="C436" s="65" t="str">
        <f t="shared" si="51"/>
        <v/>
      </c>
      <c r="D436" s="78" t="str">
        <f t="shared" si="52"/>
        <v/>
      </c>
      <c r="E436" s="78" t="str">
        <f t="shared" si="53"/>
        <v/>
      </c>
      <c r="F436" s="78" t="str">
        <f t="shared" si="54"/>
        <v/>
      </c>
      <c r="G436" s="65" t="str">
        <f t="shared" si="55"/>
        <v/>
      </c>
    </row>
    <row r="437" spans="1:7" x14ac:dyDescent="0.25">
      <c r="A437" s="76" t="str">
        <f t="shared" si="49"/>
        <v/>
      </c>
      <c r="B437" s="77" t="str">
        <f t="shared" si="50"/>
        <v/>
      </c>
      <c r="C437" s="65" t="str">
        <f t="shared" si="51"/>
        <v/>
      </c>
      <c r="D437" s="78" t="str">
        <f t="shared" si="52"/>
        <v/>
      </c>
      <c r="E437" s="78" t="str">
        <f t="shared" si="53"/>
        <v/>
      </c>
      <c r="F437" s="78" t="str">
        <f t="shared" si="54"/>
        <v/>
      </c>
      <c r="G437" s="65" t="str">
        <f t="shared" si="55"/>
        <v/>
      </c>
    </row>
    <row r="438" spans="1:7" x14ac:dyDescent="0.25">
      <c r="A438" s="76" t="str">
        <f t="shared" si="49"/>
        <v/>
      </c>
      <c r="B438" s="77" t="str">
        <f t="shared" si="50"/>
        <v/>
      </c>
      <c r="C438" s="65" t="str">
        <f t="shared" si="51"/>
        <v/>
      </c>
      <c r="D438" s="78" t="str">
        <f t="shared" si="52"/>
        <v/>
      </c>
      <c r="E438" s="78" t="str">
        <f t="shared" si="53"/>
        <v/>
      </c>
      <c r="F438" s="78" t="str">
        <f t="shared" si="54"/>
        <v/>
      </c>
      <c r="G438" s="65" t="str">
        <f t="shared" si="55"/>
        <v/>
      </c>
    </row>
    <row r="439" spans="1:7" x14ac:dyDescent="0.25">
      <c r="A439" s="76" t="str">
        <f t="shared" si="49"/>
        <v/>
      </c>
      <c r="B439" s="77" t="str">
        <f t="shared" si="50"/>
        <v/>
      </c>
      <c r="C439" s="65" t="str">
        <f t="shared" si="51"/>
        <v/>
      </c>
      <c r="D439" s="78" t="str">
        <f t="shared" si="52"/>
        <v/>
      </c>
      <c r="E439" s="78" t="str">
        <f t="shared" si="53"/>
        <v/>
      </c>
      <c r="F439" s="78" t="str">
        <f t="shared" si="54"/>
        <v/>
      </c>
      <c r="G439" s="65" t="str">
        <f t="shared" si="55"/>
        <v/>
      </c>
    </row>
    <row r="440" spans="1:7" x14ac:dyDescent="0.25">
      <c r="A440" s="76" t="str">
        <f t="shared" si="49"/>
        <v/>
      </c>
      <c r="B440" s="77" t="str">
        <f t="shared" si="50"/>
        <v/>
      </c>
      <c r="C440" s="65" t="str">
        <f t="shared" si="51"/>
        <v/>
      </c>
      <c r="D440" s="78" t="str">
        <f t="shared" si="52"/>
        <v/>
      </c>
      <c r="E440" s="78" t="str">
        <f t="shared" si="53"/>
        <v/>
      </c>
      <c r="F440" s="78" t="str">
        <f t="shared" si="54"/>
        <v/>
      </c>
      <c r="G440" s="65" t="str">
        <f t="shared" si="55"/>
        <v/>
      </c>
    </row>
    <row r="441" spans="1:7" x14ac:dyDescent="0.25">
      <c r="A441" s="76" t="str">
        <f t="shared" si="49"/>
        <v/>
      </c>
      <c r="B441" s="77" t="str">
        <f t="shared" si="50"/>
        <v/>
      </c>
      <c r="C441" s="65" t="str">
        <f t="shared" si="51"/>
        <v/>
      </c>
      <c r="D441" s="78" t="str">
        <f t="shared" si="52"/>
        <v/>
      </c>
      <c r="E441" s="78" t="str">
        <f t="shared" si="53"/>
        <v/>
      </c>
      <c r="F441" s="78" t="str">
        <f t="shared" si="54"/>
        <v/>
      </c>
      <c r="G441" s="65" t="str">
        <f t="shared" si="55"/>
        <v/>
      </c>
    </row>
    <row r="442" spans="1:7" x14ac:dyDescent="0.25">
      <c r="A442" s="76" t="str">
        <f t="shared" si="49"/>
        <v/>
      </c>
      <c r="B442" s="77" t="str">
        <f t="shared" si="50"/>
        <v/>
      </c>
      <c r="C442" s="65" t="str">
        <f t="shared" si="51"/>
        <v/>
      </c>
      <c r="D442" s="78" t="str">
        <f t="shared" si="52"/>
        <v/>
      </c>
      <c r="E442" s="78" t="str">
        <f t="shared" si="53"/>
        <v/>
      </c>
      <c r="F442" s="78" t="str">
        <f t="shared" si="54"/>
        <v/>
      </c>
      <c r="G442" s="65" t="str">
        <f t="shared" si="55"/>
        <v/>
      </c>
    </row>
    <row r="443" spans="1:7" x14ac:dyDescent="0.25">
      <c r="A443" s="76" t="str">
        <f t="shared" si="49"/>
        <v/>
      </c>
      <c r="B443" s="77" t="str">
        <f t="shared" si="50"/>
        <v/>
      </c>
      <c r="C443" s="65" t="str">
        <f t="shared" si="51"/>
        <v/>
      </c>
      <c r="D443" s="78" t="str">
        <f t="shared" si="52"/>
        <v/>
      </c>
      <c r="E443" s="78" t="str">
        <f t="shared" si="53"/>
        <v/>
      </c>
      <c r="F443" s="78" t="str">
        <f t="shared" si="54"/>
        <v/>
      </c>
      <c r="G443" s="65" t="str">
        <f t="shared" si="55"/>
        <v/>
      </c>
    </row>
    <row r="444" spans="1:7" x14ac:dyDescent="0.25">
      <c r="A444" s="76" t="str">
        <f t="shared" si="49"/>
        <v/>
      </c>
      <c r="B444" s="77" t="str">
        <f t="shared" si="50"/>
        <v/>
      </c>
      <c r="C444" s="65" t="str">
        <f t="shared" si="51"/>
        <v/>
      </c>
      <c r="D444" s="78" t="str">
        <f t="shared" si="52"/>
        <v/>
      </c>
      <c r="E444" s="78" t="str">
        <f t="shared" si="53"/>
        <v/>
      </c>
      <c r="F444" s="78" t="str">
        <f t="shared" si="54"/>
        <v/>
      </c>
      <c r="G444" s="65" t="str">
        <f t="shared" si="55"/>
        <v/>
      </c>
    </row>
    <row r="445" spans="1:7" x14ac:dyDescent="0.25">
      <c r="A445" s="76" t="str">
        <f t="shared" si="49"/>
        <v/>
      </c>
      <c r="B445" s="77" t="str">
        <f t="shared" si="50"/>
        <v/>
      </c>
      <c r="C445" s="65" t="str">
        <f t="shared" si="51"/>
        <v/>
      </c>
      <c r="D445" s="78" t="str">
        <f t="shared" si="52"/>
        <v/>
      </c>
      <c r="E445" s="78" t="str">
        <f t="shared" si="53"/>
        <v/>
      </c>
      <c r="F445" s="78" t="str">
        <f t="shared" si="54"/>
        <v/>
      </c>
      <c r="G445" s="65" t="str">
        <f t="shared" si="55"/>
        <v/>
      </c>
    </row>
    <row r="446" spans="1:7" x14ac:dyDescent="0.25">
      <c r="A446" s="76" t="str">
        <f t="shared" si="49"/>
        <v/>
      </c>
      <c r="B446" s="77" t="str">
        <f t="shared" si="50"/>
        <v/>
      </c>
      <c r="C446" s="65" t="str">
        <f t="shared" si="51"/>
        <v/>
      </c>
      <c r="D446" s="78" t="str">
        <f t="shared" si="52"/>
        <v/>
      </c>
      <c r="E446" s="78" t="str">
        <f t="shared" si="53"/>
        <v/>
      </c>
      <c r="F446" s="78" t="str">
        <f t="shared" si="54"/>
        <v/>
      </c>
      <c r="G446" s="65" t="str">
        <f t="shared" si="55"/>
        <v/>
      </c>
    </row>
    <row r="447" spans="1:7" x14ac:dyDescent="0.25">
      <c r="A447" s="76" t="str">
        <f t="shared" si="49"/>
        <v/>
      </c>
      <c r="B447" s="77" t="str">
        <f t="shared" si="50"/>
        <v/>
      </c>
      <c r="C447" s="65" t="str">
        <f t="shared" si="51"/>
        <v/>
      </c>
      <c r="D447" s="78" t="str">
        <f t="shared" si="52"/>
        <v/>
      </c>
      <c r="E447" s="78" t="str">
        <f t="shared" si="53"/>
        <v/>
      </c>
      <c r="F447" s="78" t="str">
        <f t="shared" si="54"/>
        <v/>
      </c>
      <c r="G447" s="65" t="str">
        <f t="shared" si="55"/>
        <v/>
      </c>
    </row>
    <row r="448" spans="1:7" x14ac:dyDescent="0.25">
      <c r="A448" s="76" t="str">
        <f t="shared" si="49"/>
        <v/>
      </c>
      <c r="B448" s="77" t="str">
        <f t="shared" si="50"/>
        <v/>
      </c>
      <c r="C448" s="65" t="str">
        <f t="shared" si="51"/>
        <v/>
      </c>
      <c r="D448" s="78" t="str">
        <f t="shared" si="52"/>
        <v/>
      </c>
      <c r="E448" s="78" t="str">
        <f t="shared" si="53"/>
        <v/>
      </c>
      <c r="F448" s="78" t="str">
        <f t="shared" si="54"/>
        <v/>
      </c>
      <c r="G448" s="65" t="str">
        <f t="shared" si="55"/>
        <v/>
      </c>
    </row>
    <row r="449" spans="1:7" x14ac:dyDescent="0.25">
      <c r="A449" s="76" t="str">
        <f t="shared" si="49"/>
        <v/>
      </c>
      <c r="B449" s="77" t="str">
        <f t="shared" si="50"/>
        <v/>
      </c>
      <c r="C449" s="65" t="str">
        <f t="shared" si="51"/>
        <v/>
      </c>
      <c r="D449" s="78" t="str">
        <f t="shared" si="52"/>
        <v/>
      </c>
      <c r="E449" s="78" t="str">
        <f t="shared" si="53"/>
        <v/>
      </c>
      <c r="F449" s="78" t="str">
        <f t="shared" si="54"/>
        <v/>
      </c>
      <c r="G449" s="65" t="str">
        <f t="shared" si="55"/>
        <v/>
      </c>
    </row>
    <row r="450" spans="1:7" x14ac:dyDescent="0.25">
      <c r="A450" s="76" t="str">
        <f t="shared" si="49"/>
        <v/>
      </c>
      <c r="B450" s="77" t="str">
        <f t="shared" si="50"/>
        <v/>
      </c>
      <c r="C450" s="65" t="str">
        <f t="shared" si="51"/>
        <v/>
      </c>
      <c r="D450" s="78" t="str">
        <f t="shared" si="52"/>
        <v/>
      </c>
      <c r="E450" s="78" t="str">
        <f t="shared" si="53"/>
        <v/>
      </c>
      <c r="F450" s="78" t="str">
        <f t="shared" si="54"/>
        <v/>
      </c>
      <c r="G450" s="65" t="str">
        <f t="shared" si="55"/>
        <v/>
      </c>
    </row>
    <row r="451" spans="1:7" x14ac:dyDescent="0.25">
      <c r="A451" s="76" t="str">
        <f t="shared" si="49"/>
        <v/>
      </c>
      <c r="B451" s="77" t="str">
        <f t="shared" si="50"/>
        <v/>
      </c>
      <c r="C451" s="65" t="str">
        <f t="shared" si="51"/>
        <v/>
      </c>
      <c r="D451" s="78" t="str">
        <f t="shared" si="52"/>
        <v/>
      </c>
      <c r="E451" s="78" t="str">
        <f t="shared" si="53"/>
        <v/>
      </c>
      <c r="F451" s="78" t="str">
        <f t="shared" si="54"/>
        <v/>
      </c>
      <c r="G451" s="65" t="str">
        <f t="shared" si="55"/>
        <v/>
      </c>
    </row>
    <row r="452" spans="1:7" x14ac:dyDescent="0.25">
      <c r="A452" s="76" t="str">
        <f t="shared" si="49"/>
        <v/>
      </c>
      <c r="B452" s="77" t="str">
        <f t="shared" si="50"/>
        <v/>
      </c>
      <c r="C452" s="65" t="str">
        <f t="shared" si="51"/>
        <v/>
      </c>
      <c r="D452" s="78" t="str">
        <f t="shared" si="52"/>
        <v/>
      </c>
      <c r="E452" s="78" t="str">
        <f t="shared" si="53"/>
        <v/>
      </c>
      <c r="F452" s="78" t="str">
        <f t="shared" si="54"/>
        <v/>
      </c>
      <c r="G452" s="65" t="str">
        <f t="shared" si="55"/>
        <v/>
      </c>
    </row>
    <row r="453" spans="1:7" x14ac:dyDescent="0.25">
      <c r="A453" s="76" t="str">
        <f t="shared" si="49"/>
        <v/>
      </c>
      <c r="B453" s="77" t="str">
        <f t="shared" si="50"/>
        <v/>
      </c>
      <c r="C453" s="65" t="str">
        <f t="shared" si="51"/>
        <v/>
      </c>
      <c r="D453" s="78" t="str">
        <f t="shared" si="52"/>
        <v/>
      </c>
      <c r="E453" s="78" t="str">
        <f t="shared" si="53"/>
        <v/>
      </c>
      <c r="F453" s="78" t="str">
        <f t="shared" si="54"/>
        <v/>
      </c>
      <c r="G453" s="65" t="str">
        <f t="shared" si="55"/>
        <v/>
      </c>
    </row>
    <row r="454" spans="1:7" x14ac:dyDescent="0.25">
      <c r="A454" s="76" t="str">
        <f t="shared" si="49"/>
        <v/>
      </c>
      <c r="B454" s="77" t="str">
        <f t="shared" si="50"/>
        <v/>
      </c>
      <c r="C454" s="65" t="str">
        <f t="shared" si="51"/>
        <v/>
      </c>
      <c r="D454" s="78" t="str">
        <f t="shared" si="52"/>
        <v/>
      </c>
      <c r="E454" s="78" t="str">
        <f t="shared" si="53"/>
        <v/>
      </c>
      <c r="F454" s="78" t="str">
        <f t="shared" si="54"/>
        <v/>
      </c>
      <c r="G454" s="65" t="str">
        <f t="shared" si="55"/>
        <v/>
      </c>
    </row>
    <row r="455" spans="1:7" x14ac:dyDescent="0.25">
      <c r="A455" s="76" t="str">
        <f t="shared" si="49"/>
        <v/>
      </c>
      <c r="B455" s="77" t="str">
        <f t="shared" si="50"/>
        <v/>
      </c>
      <c r="C455" s="65" t="str">
        <f t="shared" si="51"/>
        <v/>
      </c>
      <c r="D455" s="78" t="str">
        <f t="shared" si="52"/>
        <v/>
      </c>
      <c r="E455" s="78" t="str">
        <f t="shared" si="53"/>
        <v/>
      </c>
      <c r="F455" s="78" t="str">
        <f t="shared" si="54"/>
        <v/>
      </c>
      <c r="G455" s="65" t="str">
        <f t="shared" si="55"/>
        <v/>
      </c>
    </row>
    <row r="456" spans="1:7" x14ac:dyDescent="0.25">
      <c r="A456" s="76" t="str">
        <f t="shared" si="49"/>
        <v/>
      </c>
      <c r="B456" s="77" t="str">
        <f t="shared" si="50"/>
        <v/>
      </c>
      <c r="C456" s="65" t="str">
        <f t="shared" si="51"/>
        <v/>
      </c>
      <c r="D456" s="78" t="str">
        <f t="shared" si="52"/>
        <v/>
      </c>
      <c r="E456" s="78" t="str">
        <f t="shared" si="53"/>
        <v/>
      </c>
      <c r="F456" s="78" t="str">
        <f t="shared" si="54"/>
        <v/>
      </c>
      <c r="G456" s="65" t="str">
        <f t="shared" si="55"/>
        <v/>
      </c>
    </row>
    <row r="457" spans="1:7" x14ac:dyDescent="0.25">
      <c r="A457" s="76" t="str">
        <f t="shared" si="49"/>
        <v/>
      </c>
      <c r="B457" s="77" t="str">
        <f t="shared" si="50"/>
        <v/>
      </c>
      <c r="C457" s="65" t="str">
        <f t="shared" si="51"/>
        <v/>
      </c>
      <c r="D457" s="78" t="str">
        <f t="shared" si="52"/>
        <v/>
      </c>
      <c r="E457" s="78" t="str">
        <f t="shared" si="53"/>
        <v/>
      </c>
      <c r="F457" s="78" t="str">
        <f t="shared" si="54"/>
        <v/>
      </c>
      <c r="G457" s="65" t="str">
        <f t="shared" si="55"/>
        <v/>
      </c>
    </row>
    <row r="458" spans="1:7" x14ac:dyDescent="0.25">
      <c r="A458" s="76" t="str">
        <f t="shared" si="49"/>
        <v/>
      </c>
      <c r="B458" s="77" t="str">
        <f t="shared" si="50"/>
        <v/>
      </c>
      <c r="C458" s="65" t="str">
        <f t="shared" si="51"/>
        <v/>
      </c>
      <c r="D458" s="78" t="str">
        <f t="shared" si="52"/>
        <v/>
      </c>
      <c r="E458" s="78" t="str">
        <f t="shared" si="53"/>
        <v/>
      </c>
      <c r="F458" s="78" t="str">
        <f t="shared" si="54"/>
        <v/>
      </c>
      <c r="G458" s="65" t="str">
        <f t="shared" si="55"/>
        <v/>
      </c>
    </row>
    <row r="459" spans="1:7" x14ac:dyDescent="0.25">
      <c r="A459" s="76" t="str">
        <f t="shared" si="49"/>
        <v/>
      </c>
      <c r="B459" s="77" t="str">
        <f t="shared" si="50"/>
        <v/>
      </c>
      <c r="C459" s="65" t="str">
        <f t="shared" si="51"/>
        <v/>
      </c>
      <c r="D459" s="78" t="str">
        <f t="shared" si="52"/>
        <v/>
      </c>
      <c r="E459" s="78" t="str">
        <f t="shared" si="53"/>
        <v/>
      </c>
      <c r="F459" s="78" t="str">
        <f t="shared" si="54"/>
        <v/>
      </c>
      <c r="G459" s="65" t="str">
        <f t="shared" si="55"/>
        <v/>
      </c>
    </row>
    <row r="460" spans="1:7" x14ac:dyDescent="0.25">
      <c r="A460" s="76" t="str">
        <f t="shared" si="49"/>
        <v/>
      </c>
      <c r="B460" s="77" t="str">
        <f t="shared" si="50"/>
        <v/>
      </c>
      <c r="C460" s="65" t="str">
        <f t="shared" si="51"/>
        <v/>
      </c>
      <c r="D460" s="78" t="str">
        <f t="shared" si="52"/>
        <v/>
      </c>
      <c r="E460" s="78" t="str">
        <f t="shared" si="53"/>
        <v/>
      </c>
      <c r="F460" s="78" t="str">
        <f t="shared" si="54"/>
        <v/>
      </c>
      <c r="G460" s="65" t="str">
        <f t="shared" si="55"/>
        <v/>
      </c>
    </row>
    <row r="461" spans="1:7" x14ac:dyDescent="0.25">
      <c r="A461" s="76" t="str">
        <f t="shared" si="49"/>
        <v/>
      </c>
      <c r="B461" s="77" t="str">
        <f t="shared" si="50"/>
        <v/>
      </c>
      <c r="C461" s="65" t="str">
        <f t="shared" si="51"/>
        <v/>
      </c>
      <c r="D461" s="78" t="str">
        <f t="shared" si="52"/>
        <v/>
      </c>
      <c r="E461" s="78" t="str">
        <f t="shared" si="53"/>
        <v/>
      </c>
      <c r="F461" s="78" t="str">
        <f t="shared" si="54"/>
        <v/>
      </c>
      <c r="G461" s="65" t="str">
        <f t="shared" si="55"/>
        <v/>
      </c>
    </row>
    <row r="462" spans="1:7" x14ac:dyDescent="0.25">
      <c r="A462" s="76" t="str">
        <f t="shared" si="49"/>
        <v/>
      </c>
      <c r="B462" s="77" t="str">
        <f t="shared" si="50"/>
        <v/>
      </c>
      <c r="C462" s="65" t="str">
        <f t="shared" si="51"/>
        <v/>
      </c>
      <c r="D462" s="78" t="str">
        <f t="shared" si="52"/>
        <v/>
      </c>
      <c r="E462" s="78" t="str">
        <f t="shared" si="53"/>
        <v/>
      </c>
      <c r="F462" s="78" t="str">
        <f t="shared" si="54"/>
        <v/>
      </c>
      <c r="G462" s="65" t="str">
        <f t="shared" si="55"/>
        <v/>
      </c>
    </row>
    <row r="463" spans="1:7" x14ac:dyDescent="0.25">
      <c r="A463" s="76" t="str">
        <f t="shared" si="49"/>
        <v/>
      </c>
      <c r="B463" s="77" t="str">
        <f t="shared" si="50"/>
        <v/>
      </c>
      <c r="C463" s="65" t="str">
        <f t="shared" si="51"/>
        <v/>
      </c>
      <c r="D463" s="78" t="str">
        <f t="shared" si="52"/>
        <v/>
      </c>
      <c r="E463" s="78" t="str">
        <f t="shared" si="53"/>
        <v/>
      </c>
      <c r="F463" s="78" t="str">
        <f t="shared" si="54"/>
        <v/>
      </c>
      <c r="G463" s="65" t="str">
        <f t="shared" si="55"/>
        <v/>
      </c>
    </row>
    <row r="464" spans="1:7" x14ac:dyDescent="0.25">
      <c r="A464" s="76" t="str">
        <f t="shared" si="49"/>
        <v/>
      </c>
      <c r="B464" s="77" t="str">
        <f t="shared" si="50"/>
        <v/>
      </c>
      <c r="C464" s="65" t="str">
        <f t="shared" si="51"/>
        <v/>
      </c>
      <c r="D464" s="78" t="str">
        <f t="shared" si="52"/>
        <v/>
      </c>
      <c r="E464" s="78" t="str">
        <f t="shared" si="53"/>
        <v/>
      </c>
      <c r="F464" s="78" t="str">
        <f t="shared" si="54"/>
        <v/>
      </c>
      <c r="G464" s="65" t="str">
        <f t="shared" si="55"/>
        <v/>
      </c>
    </row>
    <row r="465" spans="1:7" x14ac:dyDescent="0.25">
      <c r="A465" s="76" t="str">
        <f t="shared" si="49"/>
        <v/>
      </c>
      <c r="B465" s="77" t="str">
        <f t="shared" si="50"/>
        <v/>
      </c>
      <c r="C465" s="65" t="str">
        <f t="shared" si="51"/>
        <v/>
      </c>
      <c r="D465" s="78" t="str">
        <f t="shared" si="52"/>
        <v/>
      </c>
      <c r="E465" s="78" t="str">
        <f t="shared" si="53"/>
        <v/>
      </c>
      <c r="F465" s="78" t="str">
        <f t="shared" si="54"/>
        <v/>
      </c>
      <c r="G465" s="65" t="str">
        <f t="shared" si="55"/>
        <v/>
      </c>
    </row>
    <row r="466" spans="1:7" x14ac:dyDescent="0.25">
      <c r="A466" s="76" t="str">
        <f t="shared" si="49"/>
        <v/>
      </c>
      <c r="B466" s="77" t="str">
        <f t="shared" si="50"/>
        <v/>
      </c>
      <c r="C466" s="65" t="str">
        <f t="shared" si="51"/>
        <v/>
      </c>
      <c r="D466" s="78" t="str">
        <f t="shared" si="52"/>
        <v/>
      </c>
      <c r="E466" s="78" t="str">
        <f t="shared" si="53"/>
        <v/>
      </c>
      <c r="F466" s="78" t="str">
        <f t="shared" si="54"/>
        <v/>
      </c>
      <c r="G466" s="65" t="str">
        <f t="shared" si="55"/>
        <v/>
      </c>
    </row>
    <row r="467" spans="1:7" x14ac:dyDescent="0.25">
      <c r="A467" s="76" t="str">
        <f t="shared" si="49"/>
        <v/>
      </c>
      <c r="B467" s="77" t="str">
        <f t="shared" si="50"/>
        <v/>
      </c>
      <c r="C467" s="65" t="str">
        <f t="shared" si="51"/>
        <v/>
      </c>
      <c r="D467" s="78" t="str">
        <f t="shared" si="52"/>
        <v/>
      </c>
      <c r="E467" s="78" t="str">
        <f t="shared" si="53"/>
        <v/>
      </c>
      <c r="F467" s="78" t="str">
        <f t="shared" si="54"/>
        <v/>
      </c>
      <c r="G467" s="65" t="str">
        <f t="shared" si="55"/>
        <v/>
      </c>
    </row>
    <row r="468" spans="1:7" x14ac:dyDescent="0.25">
      <c r="A468" s="76" t="str">
        <f t="shared" ref="A468:A500" si="56">IF(B468="","",EDATE(A467,1))</f>
        <v/>
      </c>
      <c r="B468" s="77" t="str">
        <f t="shared" ref="B468:B500" si="57">IF(B467="","",IF(SUM(B467)+1&lt;=$E$7,SUM(B467)+1,""))</f>
        <v/>
      </c>
      <c r="C468" s="65" t="str">
        <f t="shared" ref="C468:C500" si="58">IF(B468="","",G467)</f>
        <v/>
      </c>
      <c r="D468" s="78" t="str">
        <f t="shared" ref="D468:D500" si="59">IF(B468="","",IPMT($E$13/12,B468,$E$7,-$E$11,$E$12,0))</f>
        <v/>
      </c>
      <c r="E468" s="78" t="str">
        <f t="shared" ref="E468:E500" si="60">IF(B468="","",PPMT($E$13/12,B468,$E$7,-$E$11,$E$12,0))</f>
        <v/>
      </c>
      <c r="F468" s="78" t="str">
        <f t="shared" ref="F468:F500" si="61">IF(B468="","",SUM(D468:E468))</f>
        <v/>
      </c>
      <c r="G468" s="65" t="str">
        <f t="shared" ref="G468:G500" si="62">IF(B468="","",SUM(C468)-SUM(E468))</f>
        <v/>
      </c>
    </row>
    <row r="469" spans="1:7" x14ac:dyDescent="0.25">
      <c r="A469" s="76" t="str">
        <f t="shared" si="56"/>
        <v/>
      </c>
      <c r="B469" s="77" t="str">
        <f t="shared" si="57"/>
        <v/>
      </c>
      <c r="C469" s="65" t="str">
        <f t="shared" si="58"/>
        <v/>
      </c>
      <c r="D469" s="78" t="str">
        <f t="shared" si="59"/>
        <v/>
      </c>
      <c r="E469" s="78" t="str">
        <f t="shared" si="60"/>
        <v/>
      </c>
      <c r="F469" s="78" t="str">
        <f t="shared" si="61"/>
        <v/>
      </c>
      <c r="G469" s="65" t="str">
        <f t="shared" si="62"/>
        <v/>
      </c>
    </row>
    <row r="470" spans="1:7" x14ac:dyDescent="0.25">
      <c r="A470" s="76" t="str">
        <f t="shared" si="56"/>
        <v/>
      </c>
      <c r="B470" s="77" t="str">
        <f t="shared" si="57"/>
        <v/>
      </c>
      <c r="C470" s="65" t="str">
        <f t="shared" si="58"/>
        <v/>
      </c>
      <c r="D470" s="78" t="str">
        <f t="shared" si="59"/>
        <v/>
      </c>
      <c r="E470" s="78" t="str">
        <f t="shared" si="60"/>
        <v/>
      </c>
      <c r="F470" s="78" t="str">
        <f t="shared" si="61"/>
        <v/>
      </c>
      <c r="G470" s="65" t="str">
        <f t="shared" si="62"/>
        <v/>
      </c>
    </row>
    <row r="471" spans="1:7" x14ac:dyDescent="0.25">
      <c r="A471" s="76" t="str">
        <f t="shared" si="56"/>
        <v/>
      </c>
      <c r="B471" s="77" t="str">
        <f t="shared" si="57"/>
        <v/>
      </c>
      <c r="C471" s="65" t="str">
        <f t="shared" si="58"/>
        <v/>
      </c>
      <c r="D471" s="78" t="str">
        <f t="shared" si="59"/>
        <v/>
      </c>
      <c r="E471" s="78" t="str">
        <f t="shared" si="60"/>
        <v/>
      </c>
      <c r="F471" s="78" t="str">
        <f t="shared" si="61"/>
        <v/>
      </c>
      <c r="G471" s="65" t="str">
        <f t="shared" si="62"/>
        <v/>
      </c>
    </row>
    <row r="472" spans="1:7" x14ac:dyDescent="0.25">
      <c r="A472" s="76" t="str">
        <f t="shared" si="56"/>
        <v/>
      </c>
      <c r="B472" s="77" t="str">
        <f t="shared" si="57"/>
        <v/>
      </c>
      <c r="C472" s="65" t="str">
        <f t="shared" si="58"/>
        <v/>
      </c>
      <c r="D472" s="78" t="str">
        <f t="shared" si="59"/>
        <v/>
      </c>
      <c r="E472" s="78" t="str">
        <f t="shared" si="60"/>
        <v/>
      </c>
      <c r="F472" s="78" t="str">
        <f t="shared" si="61"/>
        <v/>
      </c>
      <c r="G472" s="65" t="str">
        <f t="shared" si="62"/>
        <v/>
      </c>
    </row>
    <row r="473" spans="1:7" x14ac:dyDescent="0.25">
      <c r="A473" s="76" t="str">
        <f t="shared" si="56"/>
        <v/>
      </c>
      <c r="B473" s="77" t="str">
        <f t="shared" si="57"/>
        <v/>
      </c>
      <c r="C473" s="65" t="str">
        <f t="shared" si="58"/>
        <v/>
      </c>
      <c r="D473" s="78" t="str">
        <f t="shared" si="59"/>
        <v/>
      </c>
      <c r="E473" s="78" t="str">
        <f t="shared" si="60"/>
        <v/>
      </c>
      <c r="F473" s="78" t="str">
        <f t="shared" si="61"/>
        <v/>
      </c>
      <c r="G473" s="65" t="str">
        <f t="shared" si="62"/>
        <v/>
      </c>
    </row>
    <row r="474" spans="1:7" x14ac:dyDescent="0.25">
      <c r="A474" s="76" t="str">
        <f t="shared" si="56"/>
        <v/>
      </c>
      <c r="B474" s="77" t="str">
        <f t="shared" si="57"/>
        <v/>
      </c>
      <c r="C474" s="65" t="str">
        <f t="shared" si="58"/>
        <v/>
      </c>
      <c r="D474" s="78" t="str">
        <f t="shared" si="59"/>
        <v/>
      </c>
      <c r="E474" s="78" t="str">
        <f t="shared" si="60"/>
        <v/>
      </c>
      <c r="F474" s="78" t="str">
        <f t="shared" si="61"/>
        <v/>
      </c>
      <c r="G474" s="65" t="str">
        <f t="shared" si="62"/>
        <v/>
      </c>
    </row>
    <row r="475" spans="1:7" x14ac:dyDescent="0.25">
      <c r="A475" s="76" t="str">
        <f t="shared" si="56"/>
        <v/>
      </c>
      <c r="B475" s="77" t="str">
        <f t="shared" si="57"/>
        <v/>
      </c>
      <c r="C475" s="65" t="str">
        <f t="shared" si="58"/>
        <v/>
      </c>
      <c r="D475" s="78" t="str">
        <f t="shared" si="59"/>
        <v/>
      </c>
      <c r="E475" s="78" t="str">
        <f t="shared" si="60"/>
        <v/>
      </c>
      <c r="F475" s="78" t="str">
        <f t="shared" si="61"/>
        <v/>
      </c>
      <c r="G475" s="65" t="str">
        <f t="shared" si="62"/>
        <v/>
      </c>
    </row>
    <row r="476" spans="1:7" x14ac:dyDescent="0.25">
      <c r="A476" s="76" t="str">
        <f t="shared" si="56"/>
        <v/>
      </c>
      <c r="B476" s="77" t="str">
        <f t="shared" si="57"/>
        <v/>
      </c>
      <c r="C476" s="65" t="str">
        <f t="shared" si="58"/>
        <v/>
      </c>
      <c r="D476" s="78" t="str">
        <f t="shared" si="59"/>
        <v/>
      </c>
      <c r="E476" s="78" t="str">
        <f t="shared" si="60"/>
        <v/>
      </c>
      <c r="F476" s="78" t="str">
        <f t="shared" si="61"/>
        <v/>
      </c>
      <c r="G476" s="65" t="str">
        <f t="shared" si="62"/>
        <v/>
      </c>
    </row>
    <row r="477" spans="1:7" x14ac:dyDescent="0.25">
      <c r="A477" s="76" t="str">
        <f t="shared" si="56"/>
        <v/>
      </c>
      <c r="B477" s="77" t="str">
        <f t="shared" si="57"/>
        <v/>
      </c>
      <c r="C477" s="65" t="str">
        <f t="shared" si="58"/>
        <v/>
      </c>
      <c r="D477" s="78" t="str">
        <f t="shared" si="59"/>
        <v/>
      </c>
      <c r="E477" s="78" t="str">
        <f t="shared" si="60"/>
        <v/>
      </c>
      <c r="F477" s="78" t="str">
        <f t="shared" si="61"/>
        <v/>
      </c>
      <c r="G477" s="65" t="str">
        <f t="shared" si="62"/>
        <v/>
      </c>
    </row>
    <row r="478" spans="1:7" x14ac:dyDescent="0.25">
      <c r="A478" s="76" t="str">
        <f t="shared" si="56"/>
        <v/>
      </c>
      <c r="B478" s="77" t="str">
        <f t="shared" si="57"/>
        <v/>
      </c>
      <c r="C478" s="65" t="str">
        <f t="shared" si="58"/>
        <v/>
      </c>
      <c r="D478" s="78" t="str">
        <f t="shared" si="59"/>
        <v/>
      </c>
      <c r="E478" s="78" t="str">
        <f t="shared" si="60"/>
        <v/>
      </c>
      <c r="F478" s="78" t="str">
        <f t="shared" si="61"/>
        <v/>
      </c>
      <c r="G478" s="65" t="str">
        <f t="shared" si="62"/>
        <v/>
      </c>
    </row>
    <row r="479" spans="1:7" x14ac:dyDescent="0.25">
      <c r="A479" s="76" t="str">
        <f t="shared" si="56"/>
        <v/>
      </c>
      <c r="B479" s="77" t="str">
        <f t="shared" si="57"/>
        <v/>
      </c>
      <c r="C479" s="65" t="str">
        <f t="shared" si="58"/>
        <v/>
      </c>
      <c r="D479" s="78" t="str">
        <f t="shared" si="59"/>
        <v/>
      </c>
      <c r="E479" s="78" t="str">
        <f t="shared" si="60"/>
        <v/>
      </c>
      <c r="F479" s="78" t="str">
        <f t="shared" si="61"/>
        <v/>
      </c>
      <c r="G479" s="65" t="str">
        <f t="shared" si="62"/>
        <v/>
      </c>
    </row>
    <row r="480" spans="1:7" x14ac:dyDescent="0.25">
      <c r="A480" s="76" t="str">
        <f t="shared" si="56"/>
        <v/>
      </c>
      <c r="B480" s="77" t="str">
        <f t="shared" si="57"/>
        <v/>
      </c>
      <c r="C480" s="65" t="str">
        <f t="shared" si="58"/>
        <v/>
      </c>
      <c r="D480" s="78" t="str">
        <f t="shared" si="59"/>
        <v/>
      </c>
      <c r="E480" s="78" t="str">
        <f t="shared" si="60"/>
        <v/>
      </c>
      <c r="F480" s="78" t="str">
        <f t="shared" si="61"/>
        <v/>
      </c>
      <c r="G480" s="65" t="str">
        <f t="shared" si="62"/>
        <v/>
      </c>
    </row>
    <row r="481" spans="1:7" x14ac:dyDescent="0.25">
      <c r="A481" s="76" t="str">
        <f t="shared" si="56"/>
        <v/>
      </c>
      <c r="B481" s="77" t="str">
        <f t="shared" si="57"/>
        <v/>
      </c>
      <c r="C481" s="65" t="str">
        <f t="shared" si="58"/>
        <v/>
      </c>
      <c r="D481" s="78" t="str">
        <f t="shared" si="59"/>
        <v/>
      </c>
      <c r="E481" s="78" t="str">
        <f t="shared" si="60"/>
        <v/>
      </c>
      <c r="F481" s="78" t="str">
        <f t="shared" si="61"/>
        <v/>
      </c>
      <c r="G481" s="65" t="str">
        <f t="shared" si="62"/>
        <v/>
      </c>
    </row>
    <row r="482" spans="1:7" x14ac:dyDescent="0.25">
      <c r="A482" s="76" t="str">
        <f t="shared" si="56"/>
        <v/>
      </c>
      <c r="B482" s="77" t="str">
        <f t="shared" si="57"/>
        <v/>
      </c>
      <c r="C482" s="65" t="str">
        <f t="shared" si="58"/>
        <v/>
      </c>
      <c r="D482" s="78" t="str">
        <f t="shared" si="59"/>
        <v/>
      </c>
      <c r="E482" s="78" t="str">
        <f t="shared" si="60"/>
        <v/>
      </c>
      <c r="F482" s="78" t="str">
        <f t="shared" si="61"/>
        <v/>
      </c>
      <c r="G482" s="65" t="str">
        <f t="shared" si="62"/>
        <v/>
      </c>
    </row>
    <row r="483" spans="1:7" x14ac:dyDescent="0.25">
      <c r="A483" s="76" t="str">
        <f t="shared" si="56"/>
        <v/>
      </c>
      <c r="B483" s="77" t="str">
        <f t="shared" si="57"/>
        <v/>
      </c>
      <c r="C483" s="65" t="str">
        <f t="shared" si="58"/>
        <v/>
      </c>
      <c r="D483" s="78" t="str">
        <f t="shared" si="59"/>
        <v/>
      </c>
      <c r="E483" s="78" t="str">
        <f t="shared" si="60"/>
        <v/>
      </c>
      <c r="F483" s="78" t="str">
        <f t="shared" si="61"/>
        <v/>
      </c>
      <c r="G483" s="65" t="str">
        <f t="shared" si="62"/>
        <v/>
      </c>
    </row>
    <row r="484" spans="1:7" x14ac:dyDescent="0.25">
      <c r="A484" s="76" t="str">
        <f t="shared" si="56"/>
        <v/>
      </c>
      <c r="B484" s="77" t="str">
        <f t="shared" si="57"/>
        <v/>
      </c>
      <c r="C484" s="65" t="str">
        <f t="shared" si="58"/>
        <v/>
      </c>
      <c r="D484" s="78" t="str">
        <f t="shared" si="59"/>
        <v/>
      </c>
      <c r="E484" s="78" t="str">
        <f t="shared" si="60"/>
        <v/>
      </c>
      <c r="F484" s="78" t="str">
        <f t="shared" si="61"/>
        <v/>
      </c>
      <c r="G484" s="65" t="str">
        <f t="shared" si="62"/>
        <v/>
      </c>
    </row>
    <row r="485" spans="1:7" x14ac:dyDescent="0.25">
      <c r="A485" s="76" t="str">
        <f t="shared" si="56"/>
        <v/>
      </c>
      <c r="B485" s="77" t="str">
        <f t="shared" si="57"/>
        <v/>
      </c>
      <c r="C485" s="65" t="str">
        <f t="shared" si="58"/>
        <v/>
      </c>
      <c r="D485" s="78" t="str">
        <f t="shared" si="59"/>
        <v/>
      </c>
      <c r="E485" s="78" t="str">
        <f t="shared" si="60"/>
        <v/>
      </c>
      <c r="F485" s="78" t="str">
        <f t="shared" si="61"/>
        <v/>
      </c>
      <c r="G485" s="65" t="str">
        <f t="shared" si="62"/>
        <v/>
      </c>
    </row>
    <row r="486" spans="1:7" x14ac:dyDescent="0.25">
      <c r="A486" s="76" t="str">
        <f t="shared" si="56"/>
        <v/>
      </c>
      <c r="B486" s="77" t="str">
        <f t="shared" si="57"/>
        <v/>
      </c>
      <c r="C486" s="65" t="str">
        <f t="shared" si="58"/>
        <v/>
      </c>
      <c r="D486" s="78" t="str">
        <f t="shared" si="59"/>
        <v/>
      </c>
      <c r="E486" s="78" t="str">
        <f t="shared" si="60"/>
        <v/>
      </c>
      <c r="F486" s="78" t="str">
        <f t="shared" si="61"/>
        <v/>
      </c>
      <c r="G486" s="65" t="str">
        <f t="shared" si="62"/>
        <v/>
      </c>
    </row>
    <row r="487" spans="1:7" x14ac:dyDescent="0.25">
      <c r="A487" s="76" t="str">
        <f t="shared" si="56"/>
        <v/>
      </c>
      <c r="B487" s="77" t="str">
        <f t="shared" si="57"/>
        <v/>
      </c>
      <c r="C487" s="65" t="str">
        <f t="shared" si="58"/>
        <v/>
      </c>
      <c r="D487" s="78" t="str">
        <f t="shared" si="59"/>
        <v/>
      </c>
      <c r="E487" s="78" t="str">
        <f t="shared" si="60"/>
        <v/>
      </c>
      <c r="F487" s="78" t="str">
        <f t="shared" si="61"/>
        <v/>
      </c>
      <c r="G487" s="65" t="str">
        <f t="shared" si="62"/>
        <v/>
      </c>
    </row>
    <row r="488" spans="1:7" x14ac:dyDescent="0.25">
      <c r="A488" s="76" t="str">
        <f t="shared" si="56"/>
        <v/>
      </c>
      <c r="B488" s="77" t="str">
        <f t="shared" si="57"/>
        <v/>
      </c>
      <c r="C488" s="65" t="str">
        <f t="shared" si="58"/>
        <v/>
      </c>
      <c r="D488" s="78" t="str">
        <f t="shared" si="59"/>
        <v/>
      </c>
      <c r="E488" s="78" t="str">
        <f t="shared" si="60"/>
        <v/>
      </c>
      <c r="F488" s="78" t="str">
        <f t="shared" si="61"/>
        <v/>
      </c>
      <c r="G488" s="65" t="str">
        <f t="shared" si="62"/>
        <v/>
      </c>
    </row>
    <row r="489" spans="1:7" x14ac:dyDescent="0.25">
      <c r="A489" s="76" t="str">
        <f t="shared" si="56"/>
        <v/>
      </c>
      <c r="B489" s="77" t="str">
        <f t="shared" si="57"/>
        <v/>
      </c>
      <c r="C489" s="65" t="str">
        <f t="shared" si="58"/>
        <v/>
      </c>
      <c r="D489" s="78" t="str">
        <f t="shared" si="59"/>
        <v/>
      </c>
      <c r="E489" s="78" t="str">
        <f t="shared" si="60"/>
        <v/>
      </c>
      <c r="F489" s="78" t="str">
        <f t="shared" si="61"/>
        <v/>
      </c>
      <c r="G489" s="65" t="str">
        <f t="shared" si="62"/>
        <v/>
      </c>
    </row>
    <row r="490" spans="1:7" x14ac:dyDescent="0.25">
      <c r="A490" s="76" t="str">
        <f t="shared" si="56"/>
        <v/>
      </c>
      <c r="B490" s="77" t="str">
        <f t="shared" si="57"/>
        <v/>
      </c>
      <c r="C490" s="65" t="str">
        <f t="shared" si="58"/>
        <v/>
      </c>
      <c r="D490" s="78" t="str">
        <f t="shared" si="59"/>
        <v/>
      </c>
      <c r="E490" s="78" t="str">
        <f t="shared" si="60"/>
        <v/>
      </c>
      <c r="F490" s="78" t="str">
        <f t="shared" si="61"/>
        <v/>
      </c>
      <c r="G490" s="65" t="str">
        <f t="shared" si="62"/>
        <v/>
      </c>
    </row>
    <row r="491" spans="1:7" x14ac:dyDescent="0.25">
      <c r="A491" s="76" t="str">
        <f t="shared" si="56"/>
        <v/>
      </c>
      <c r="B491" s="77" t="str">
        <f t="shared" si="57"/>
        <v/>
      </c>
      <c r="C491" s="65" t="str">
        <f t="shared" si="58"/>
        <v/>
      </c>
      <c r="D491" s="78" t="str">
        <f t="shared" si="59"/>
        <v/>
      </c>
      <c r="E491" s="78" t="str">
        <f t="shared" si="60"/>
        <v/>
      </c>
      <c r="F491" s="78" t="str">
        <f t="shared" si="61"/>
        <v/>
      </c>
      <c r="G491" s="65" t="str">
        <f t="shared" si="62"/>
        <v/>
      </c>
    </row>
    <row r="492" spans="1:7" x14ac:dyDescent="0.25">
      <c r="A492" s="76" t="str">
        <f t="shared" si="56"/>
        <v/>
      </c>
      <c r="B492" s="77" t="str">
        <f t="shared" si="57"/>
        <v/>
      </c>
      <c r="C492" s="65" t="str">
        <f t="shared" si="58"/>
        <v/>
      </c>
      <c r="D492" s="78" t="str">
        <f t="shared" si="59"/>
        <v/>
      </c>
      <c r="E492" s="78" t="str">
        <f t="shared" si="60"/>
        <v/>
      </c>
      <c r="F492" s="78" t="str">
        <f t="shared" si="61"/>
        <v/>
      </c>
      <c r="G492" s="65" t="str">
        <f t="shared" si="62"/>
        <v/>
      </c>
    </row>
    <row r="493" spans="1:7" x14ac:dyDescent="0.25">
      <c r="A493" s="76" t="str">
        <f t="shared" si="56"/>
        <v/>
      </c>
      <c r="B493" s="77" t="str">
        <f t="shared" si="57"/>
        <v/>
      </c>
      <c r="C493" s="65" t="str">
        <f t="shared" si="58"/>
        <v/>
      </c>
      <c r="D493" s="78" t="str">
        <f t="shared" si="59"/>
        <v/>
      </c>
      <c r="E493" s="78" t="str">
        <f t="shared" si="60"/>
        <v/>
      </c>
      <c r="F493" s="78" t="str">
        <f t="shared" si="61"/>
        <v/>
      </c>
      <c r="G493" s="65" t="str">
        <f t="shared" si="62"/>
        <v/>
      </c>
    </row>
    <row r="494" spans="1:7" x14ac:dyDescent="0.25">
      <c r="A494" s="76" t="str">
        <f t="shared" si="56"/>
        <v/>
      </c>
      <c r="B494" s="77" t="str">
        <f t="shared" si="57"/>
        <v/>
      </c>
      <c r="C494" s="65" t="str">
        <f t="shared" si="58"/>
        <v/>
      </c>
      <c r="D494" s="78" t="str">
        <f t="shared" si="59"/>
        <v/>
      </c>
      <c r="E494" s="78" t="str">
        <f t="shared" si="60"/>
        <v/>
      </c>
      <c r="F494" s="78" t="str">
        <f t="shared" si="61"/>
        <v/>
      </c>
      <c r="G494" s="65" t="str">
        <f t="shared" si="62"/>
        <v/>
      </c>
    </row>
    <row r="495" spans="1:7" x14ac:dyDescent="0.25">
      <c r="A495" s="76" t="str">
        <f t="shared" si="56"/>
        <v/>
      </c>
      <c r="B495" s="77" t="str">
        <f t="shared" si="57"/>
        <v/>
      </c>
      <c r="C495" s="65" t="str">
        <f t="shared" si="58"/>
        <v/>
      </c>
      <c r="D495" s="78" t="str">
        <f t="shared" si="59"/>
        <v/>
      </c>
      <c r="E495" s="78" t="str">
        <f t="shared" si="60"/>
        <v/>
      </c>
      <c r="F495" s="78" t="str">
        <f t="shared" si="61"/>
        <v/>
      </c>
      <c r="G495" s="65" t="str">
        <f t="shared" si="62"/>
        <v/>
      </c>
    </row>
    <row r="496" spans="1:7" x14ac:dyDescent="0.25">
      <c r="A496" s="76" t="str">
        <f t="shared" si="56"/>
        <v/>
      </c>
      <c r="B496" s="77" t="str">
        <f t="shared" si="57"/>
        <v/>
      </c>
      <c r="C496" s="65" t="str">
        <f t="shared" si="58"/>
        <v/>
      </c>
      <c r="D496" s="78" t="str">
        <f t="shared" si="59"/>
        <v/>
      </c>
      <c r="E496" s="78" t="str">
        <f t="shared" si="60"/>
        <v/>
      </c>
      <c r="F496" s="78" t="str">
        <f t="shared" si="61"/>
        <v/>
      </c>
      <c r="G496" s="65" t="str">
        <f t="shared" si="62"/>
        <v/>
      </c>
    </row>
    <row r="497" spans="1:7" x14ac:dyDescent="0.25">
      <c r="A497" s="76" t="str">
        <f t="shared" si="56"/>
        <v/>
      </c>
      <c r="B497" s="77" t="str">
        <f t="shared" si="57"/>
        <v/>
      </c>
      <c r="C497" s="65" t="str">
        <f t="shared" si="58"/>
        <v/>
      </c>
      <c r="D497" s="78" t="str">
        <f t="shared" si="59"/>
        <v/>
      </c>
      <c r="E497" s="78" t="str">
        <f t="shared" si="60"/>
        <v/>
      </c>
      <c r="F497" s="78" t="str">
        <f t="shared" si="61"/>
        <v/>
      </c>
      <c r="G497" s="65" t="str">
        <f t="shared" si="62"/>
        <v/>
      </c>
    </row>
    <row r="498" spans="1:7" x14ac:dyDescent="0.25">
      <c r="A498" s="76" t="str">
        <f t="shared" si="56"/>
        <v/>
      </c>
      <c r="B498" s="77" t="str">
        <f t="shared" si="57"/>
        <v/>
      </c>
      <c r="C498" s="65" t="str">
        <f t="shared" si="58"/>
        <v/>
      </c>
      <c r="D498" s="78" t="str">
        <f t="shared" si="59"/>
        <v/>
      </c>
      <c r="E498" s="78" t="str">
        <f t="shared" si="60"/>
        <v/>
      </c>
      <c r="F498" s="78" t="str">
        <f t="shared" si="61"/>
        <v/>
      </c>
      <c r="G498" s="65" t="str">
        <f t="shared" si="62"/>
        <v/>
      </c>
    </row>
    <row r="499" spans="1:7" x14ac:dyDescent="0.25">
      <c r="A499" s="76" t="str">
        <f t="shared" si="56"/>
        <v/>
      </c>
      <c r="B499" s="77" t="str">
        <f t="shared" si="57"/>
        <v/>
      </c>
      <c r="C499" s="65" t="str">
        <f t="shared" si="58"/>
        <v/>
      </c>
      <c r="D499" s="78" t="str">
        <f t="shared" si="59"/>
        <v/>
      </c>
      <c r="E499" s="78" t="str">
        <f t="shared" si="60"/>
        <v/>
      </c>
      <c r="F499" s="78" t="str">
        <f t="shared" si="61"/>
        <v/>
      </c>
      <c r="G499" s="65" t="str">
        <f t="shared" si="62"/>
        <v/>
      </c>
    </row>
    <row r="500" spans="1:7" x14ac:dyDescent="0.25">
      <c r="A500" s="76" t="str">
        <f t="shared" si="56"/>
        <v/>
      </c>
      <c r="B500" s="77" t="str">
        <f t="shared" si="57"/>
        <v/>
      </c>
      <c r="C500" s="65" t="str">
        <f t="shared" si="58"/>
        <v/>
      </c>
      <c r="D500" s="78" t="str">
        <f t="shared" si="59"/>
        <v/>
      </c>
      <c r="E500" s="78" t="str">
        <f t="shared" si="60"/>
        <v/>
      </c>
      <c r="F500" s="78" t="str">
        <f t="shared" si="61"/>
        <v/>
      </c>
      <c r="G500" s="65"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D4A04-4E88-4C1B-A55C-6F3D7DCCCE94}">
  <dimension ref="A1:M134"/>
  <sheetViews>
    <sheetView topLeftCell="A42" workbookViewId="0">
      <selection activeCell="D9" sqref="D9"/>
    </sheetView>
  </sheetViews>
  <sheetFormatPr defaultRowHeight="15" x14ac:dyDescent="0.25"/>
  <cols>
    <col min="1" max="1" width="9.28515625" style="71" customWidth="1"/>
    <col min="2" max="2" width="7.7109375" style="71" customWidth="1"/>
    <col min="3" max="3" width="14.7109375" style="71" customWidth="1"/>
    <col min="4" max="4" width="14.28515625" style="71" customWidth="1"/>
    <col min="5" max="7" width="14.7109375" style="71" customWidth="1"/>
    <col min="8" max="8" width="9.28515625" style="71"/>
    <col min="9" max="10" width="10.5703125" style="71" bestFit="1" customWidth="1"/>
    <col min="11" max="257" width="9.28515625" style="71"/>
    <col min="258" max="258" width="7.7109375" style="71" customWidth="1"/>
    <col min="259" max="259" width="14.7109375" style="71" customWidth="1"/>
    <col min="260" max="260" width="14.28515625" style="71" customWidth="1"/>
    <col min="261" max="263" width="14.7109375" style="71" customWidth="1"/>
    <col min="264" max="513" width="9.28515625" style="71"/>
    <col min="514" max="514" width="7.7109375" style="71" customWidth="1"/>
    <col min="515" max="515" width="14.7109375" style="71" customWidth="1"/>
    <col min="516" max="516" width="14.28515625" style="71" customWidth="1"/>
    <col min="517" max="519" width="14.7109375" style="71" customWidth="1"/>
    <col min="520" max="769" width="9.28515625" style="71"/>
    <col min="770" max="770" width="7.7109375" style="71" customWidth="1"/>
    <col min="771" max="771" width="14.7109375" style="71" customWidth="1"/>
    <col min="772" max="772" width="14.28515625" style="71" customWidth="1"/>
    <col min="773" max="775" width="14.7109375" style="71" customWidth="1"/>
    <col min="776" max="1025" width="9.28515625" style="71"/>
    <col min="1026" max="1026" width="7.7109375" style="71" customWidth="1"/>
    <col min="1027" max="1027" width="14.7109375" style="71" customWidth="1"/>
    <col min="1028" max="1028" width="14.28515625" style="71" customWidth="1"/>
    <col min="1029" max="1031" width="14.7109375" style="71" customWidth="1"/>
    <col min="1032" max="1281" width="9.28515625" style="71"/>
    <col min="1282" max="1282" width="7.7109375" style="71" customWidth="1"/>
    <col min="1283" max="1283" width="14.7109375" style="71" customWidth="1"/>
    <col min="1284" max="1284" width="14.28515625" style="71" customWidth="1"/>
    <col min="1285" max="1287" width="14.7109375" style="71" customWidth="1"/>
    <col min="1288" max="1537" width="9.28515625" style="71"/>
    <col min="1538" max="1538" width="7.7109375" style="71" customWidth="1"/>
    <col min="1539" max="1539" width="14.7109375" style="71" customWidth="1"/>
    <col min="1540" max="1540" width="14.28515625" style="71" customWidth="1"/>
    <col min="1541" max="1543" width="14.7109375" style="71" customWidth="1"/>
    <col min="1544" max="1793" width="9.28515625" style="71"/>
    <col min="1794" max="1794" width="7.7109375" style="71" customWidth="1"/>
    <col min="1795" max="1795" width="14.7109375" style="71" customWidth="1"/>
    <col min="1796" max="1796" width="14.28515625" style="71" customWidth="1"/>
    <col min="1797" max="1799" width="14.7109375" style="71" customWidth="1"/>
    <col min="1800" max="2049" width="9.28515625" style="71"/>
    <col min="2050" max="2050" width="7.7109375" style="71" customWidth="1"/>
    <col min="2051" max="2051" width="14.7109375" style="71" customWidth="1"/>
    <col min="2052" max="2052" width="14.28515625" style="71" customWidth="1"/>
    <col min="2053" max="2055" width="14.7109375" style="71" customWidth="1"/>
    <col min="2056" max="2305" width="9.28515625" style="71"/>
    <col min="2306" max="2306" width="7.7109375" style="71" customWidth="1"/>
    <col min="2307" max="2307" width="14.7109375" style="71" customWidth="1"/>
    <col min="2308" max="2308" width="14.28515625" style="71" customWidth="1"/>
    <col min="2309" max="2311" width="14.7109375" style="71" customWidth="1"/>
    <col min="2312" max="2561" width="9.28515625" style="71"/>
    <col min="2562" max="2562" width="7.7109375" style="71" customWidth="1"/>
    <col min="2563" max="2563" width="14.7109375" style="71" customWidth="1"/>
    <col min="2564" max="2564" width="14.28515625" style="71" customWidth="1"/>
    <col min="2565" max="2567" width="14.7109375" style="71" customWidth="1"/>
    <col min="2568" max="2817" width="9.28515625" style="71"/>
    <col min="2818" max="2818" width="7.7109375" style="71" customWidth="1"/>
    <col min="2819" max="2819" width="14.7109375" style="71" customWidth="1"/>
    <col min="2820" max="2820" width="14.28515625" style="71" customWidth="1"/>
    <col min="2821" max="2823" width="14.7109375" style="71" customWidth="1"/>
    <col min="2824" max="3073" width="9.28515625" style="71"/>
    <col min="3074" max="3074" width="7.7109375" style="71" customWidth="1"/>
    <col min="3075" max="3075" width="14.7109375" style="71" customWidth="1"/>
    <col min="3076" max="3076" width="14.28515625" style="71" customWidth="1"/>
    <col min="3077" max="3079" width="14.7109375" style="71" customWidth="1"/>
    <col min="3080" max="3329" width="9.28515625" style="71"/>
    <col min="3330" max="3330" width="7.7109375" style="71" customWidth="1"/>
    <col min="3331" max="3331" width="14.7109375" style="71" customWidth="1"/>
    <col min="3332" max="3332" width="14.28515625" style="71" customWidth="1"/>
    <col min="3333" max="3335" width="14.7109375" style="71" customWidth="1"/>
    <col min="3336" max="3585" width="9.28515625" style="71"/>
    <col min="3586" max="3586" width="7.7109375" style="71" customWidth="1"/>
    <col min="3587" max="3587" width="14.7109375" style="71" customWidth="1"/>
    <col min="3588" max="3588" width="14.28515625" style="71" customWidth="1"/>
    <col min="3589" max="3591" width="14.7109375" style="71" customWidth="1"/>
    <col min="3592" max="3841" width="9.28515625" style="71"/>
    <col min="3842" max="3842" width="7.7109375" style="71" customWidth="1"/>
    <col min="3843" max="3843" width="14.7109375" style="71" customWidth="1"/>
    <col min="3844" max="3844" width="14.28515625" style="71" customWidth="1"/>
    <col min="3845" max="3847" width="14.7109375" style="71" customWidth="1"/>
    <col min="3848" max="4097" width="9.28515625" style="71"/>
    <col min="4098" max="4098" width="7.7109375" style="71" customWidth="1"/>
    <col min="4099" max="4099" width="14.7109375" style="71" customWidth="1"/>
    <col min="4100" max="4100" width="14.28515625" style="71" customWidth="1"/>
    <col min="4101" max="4103" width="14.7109375" style="71" customWidth="1"/>
    <col min="4104" max="4353" width="9.28515625" style="71"/>
    <col min="4354" max="4354" width="7.7109375" style="71" customWidth="1"/>
    <col min="4355" max="4355" width="14.7109375" style="71" customWidth="1"/>
    <col min="4356" max="4356" width="14.28515625" style="71" customWidth="1"/>
    <col min="4357" max="4359" width="14.7109375" style="71" customWidth="1"/>
    <col min="4360" max="4609" width="9.28515625" style="71"/>
    <col min="4610" max="4610" width="7.7109375" style="71" customWidth="1"/>
    <col min="4611" max="4611" width="14.7109375" style="71" customWidth="1"/>
    <col min="4612" max="4612" width="14.28515625" style="71" customWidth="1"/>
    <col min="4613" max="4615" width="14.7109375" style="71" customWidth="1"/>
    <col min="4616" max="4865" width="9.28515625" style="71"/>
    <col min="4866" max="4866" width="7.7109375" style="71" customWidth="1"/>
    <col min="4867" max="4867" width="14.7109375" style="71" customWidth="1"/>
    <col min="4868" max="4868" width="14.28515625" style="71" customWidth="1"/>
    <col min="4869" max="4871" width="14.7109375" style="71" customWidth="1"/>
    <col min="4872" max="5121" width="9.28515625" style="71"/>
    <col min="5122" max="5122" width="7.7109375" style="71" customWidth="1"/>
    <col min="5123" max="5123" width="14.7109375" style="71" customWidth="1"/>
    <col min="5124" max="5124" width="14.28515625" style="71" customWidth="1"/>
    <col min="5125" max="5127" width="14.7109375" style="71" customWidth="1"/>
    <col min="5128" max="5377" width="9.28515625" style="71"/>
    <col min="5378" max="5378" width="7.7109375" style="71" customWidth="1"/>
    <col min="5379" max="5379" width="14.7109375" style="71" customWidth="1"/>
    <col min="5380" max="5380" width="14.28515625" style="71" customWidth="1"/>
    <col min="5381" max="5383" width="14.7109375" style="71" customWidth="1"/>
    <col min="5384" max="5633" width="9.28515625" style="71"/>
    <col min="5634" max="5634" width="7.7109375" style="71" customWidth="1"/>
    <col min="5635" max="5635" width="14.7109375" style="71" customWidth="1"/>
    <col min="5636" max="5636" width="14.28515625" style="71" customWidth="1"/>
    <col min="5637" max="5639" width="14.7109375" style="71" customWidth="1"/>
    <col min="5640" max="5889" width="9.28515625" style="71"/>
    <col min="5890" max="5890" width="7.7109375" style="71" customWidth="1"/>
    <col min="5891" max="5891" width="14.7109375" style="71" customWidth="1"/>
    <col min="5892" max="5892" width="14.28515625" style="71" customWidth="1"/>
    <col min="5893" max="5895" width="14.7109375" style="71" customWidth="1"/>
    <col min="5896" max="6145" width="9.28515625" style="71"/>
    <col min="6146" max="6146" width="7.7109375" style="71" customWidth="1"/>
    <col min="6147" max="6147" width="14.7109375" style="71" customWidth="1"/>
    <col min="6148" max="6148" width="14.28515625" style="71" customWidth="1"/>
    <col min="6149" max="6151" width="14.7109375" style="71" customWidth="1"/>
    <col min="6152" max="6401" width="9.28515625" style="71"/>
    <col min="6402" max="6402" width="7.7109375" style="71" customWidth="1"/>
    <col min="6403" max="6403" width="14.7109375" style="71" customWidth="1"/>
    <col min="6404" max="6404" width="14.28515625" style="71" customWidth="1"/>
    <col min="6405" max="6407" width="14.7109375" style="71" customWidth="1"/>
    <col min="6408" max="6657" width="9.28515625" style="71"/>
    <col min="6658" max="6658" width="7.7109375" style="71" customWidth="1"/>
    <col min="6659" max="6659" width="14.7109375" style="71" customWidth="1"/>
    <col min="6660" max="6660" width="14.28515625" style="71" customWidth="1"/>
    <col min="6661" max="6663" width="14.7109375" style="71" customWidth="1"/>
    <col min="6664" max="6913" width="9.28515625" style="71"/>
    <col min="6914" max="6914" width="7.7109375" style="71" customWidth="1"/>
    <col min="6915" max="6915" width="14.7109375" style="71" customWidth="1"/>
    <col min="6916" max="6916" width="14.28515625" style="71" customWidth="1"/>
    <col min="6917" max="6919" width="14.7109375" style="71" customWidth="1"/>
    <col min="6920" max="7169" width="9.28515625" style="71"/>
    <col min="7170" max="7170" width="7.7109375" style="71" customWidth="1"/>
    <col min="7171" max="7171" width="14.7109375" style="71" customWidth="1"/>
    <col min="7172" max="7172" width="14.28515625" style="71" customWidth="1"/>
    <col min="7173" max="7175" width="14.7109375" style="71" customWidth="1"/>
    <col min="7176" max="7425" width="9.28515625" style="71"/>
    <col min="7426" max="7426" width="7.7109375" style="71" customWidth="1"/>
    <col min="7427" max="7427" width="14.7109375" style="71" customWidth="1"/>
    <col min="7428" max="7428" width="14.28515625" style="71" customWidth="1"/>
    <col min="7429" max="7431" width="14.7109375" style="71" customWidth="1"/>
    <col min="7432" max="7681" width="9.28515625" style="71"/>
    <col min="7682" max="7682" width="7.7109375" style="71" customWidth="1"/>
    <col min="7683" max="7683" width="14.7109375" style="71" customWidth="1"/>
    <col min="7684" max="7684" width="14.28515625" style="71" customWidth="1"/>
    <col min="7685" max="7687" width="14.7109375" style="71" customWidth="1"/>
    <col min="7688" max="7937" width="9.28515625" style="71"/>
    <col min="7938" max="7938" width="7.7109375" style="71" customWidth="1"/>
    <col min="7939" max="7939" width="14.7109375" style="71" customWidth="1"/>
    <col min="7940" max="7940" width="14.28515625" style="71" customWidth="1"/>
    <col min="7941" max="7943" width="14.7109375" style="71" customWidth="1"/>
    <col min="7944" max="8193" width="9.28515625" style="71"/>
    <col min="8194" max="8194" width="7.7109375" style="71" customWidth="1"/>
    <col min="8195" max="8195" width="14.7109375" style="71" customWidth="1"/>
    <col min="8196" max="8196" width="14.28515625" style="71" customWidth="1"/>
    <col min="8197" max="8199" width="14.7109375" style="71" customWidth="1"/>
    <col min="8200" max="8449" width="9.28515625" style="71"/>
    <col min="8450" max="8450" width="7.7109375" style="71" customWidth="1"/>
    <col min="8451" max="8451" width="14.7109375" style="71" customWidth="1"/>
    <col min="8452" max="8452" width="14.28515625" style="71" customWidth="1"/>
    <col min="8453" max="8455" width="14.7109375" style="71" customWidth="1"/>
    <col min="8456" max="8705" width="9.28515625" style="71"/>
    <col min="8706" max="8706" width="7.7109375" style="71" customWidth="1"/>
    <col min="8707" max="8707" width="14.7109375" style="71" customWidth="1"/>
    <col min="8708" max="8708" width="14.28515625" style="71" customWidth="1"/>
    <col min="8709" max="8711" width="14.7109375" style="71" customWidth="1"/>
    <col min="8712" max="8961" width="9.28515625" style="71"/>
    <col min="8962" max="8962" width="7.7109375" style="71" customWidth="1"/>
    <col min="8963" max="8963" width="14.7109375" style="71" customWidth="1"/>
    <col min="8964" max="8964" width="14.28515625" style="71" customWidth="1"/>
    <col min="8965" max="8967" width="14.7109375" style="71" customWidth="1"/>
    <col min="8968" max="9217" width="9.28515625" style="71"/>
    <col min="9218" max="9218" width="7.7109375" style="71" customWidth="1"/>
    <col min="9219" max="9219" width="14.7109375" style="71" customWidth="1"/>
    <col min="9220" max="9220" width="14.28515625" style="71" customWidth="1"/>
    <col min="9221" max="9223" width="14.7109375" style="71" customWidth="1"/>
    <col min="9224" max="9473" width="9.28515625" style="71"/>
    <col min="9474" max="9474" width="7.7109375" style="71" customWidth="1"/>
    <col min="9475" max="9475" width="14.7109375" style="71" customWidth="1"/>
    <col min="9476" max="9476" width="14.28515625" style="71" customWidth="1"/>
    <col min="9477" max="9479" width="14.7109375" style="71" customWidth="1"/>
    <col min="9480" max="9729" width="9.28515625" style="71"/>
    <col min="9730" max="9730" width="7.7109375" style="71" customWidth="1"/>
    <col min="9731" max="9731" width="14.7109375" style="71" customWidth="1"/>
    <col min="9732" max="9732" width="14.28515625" style="71" customWidth="1"/>
    <col min="9733" max="9735" width="14.7109375" style="71" customWidth="1"/>
    <col min="9736" max="9985" width="9.28515625" style="71"/>
    <col min="9986" max="9986" width="7.7109375" style="71" customWidth="1"/>
    <col min="9987" max="9987" width="14.7109375" style="71" customWidth="1"/>
    <col min="9988" max="9988" width="14.28515625" style="71" customWidth="1"/>
    <col min="9989" max="9991" width="14.7109375" style="71" customWidth="1"/>
    <col min="9992" max="10241" width="9.28515625" style="71"/>
    <col min="10242" max="10242" width="7.7109375" style="71" customWidth="1"/>
    <col min="10243" max="10243" width="14.7109375" style="71" customWidth="1"/>
    <col min="10244" max="10244" width="14.28515625" style="71" customWidth="1"/>
    <col min="10245" max="10247" width="14.7109375" style="71" customWidth="1"/>
    <col min="10248" max="10497" width="9.28515625" style="71"/>
    <col min="10498" max="10498" width="7.7109375" style="71" customWidth="1"/>
    <col min="10499" max="10499" width="14.7109375" style="71" customWidth="1"/>
    <col min="10500" max="10500" width="14.28515625" style="71" customWidth="1"/>
    <col min="10501" max="10503" width="14.7109375" style="71" customWidth="1"/>
    <col min="10504" max="10753" width="9.28515625" style="71"/>
    <col min="10754" max="10754" width="7.7109375" style="71" customWidth="1"/>
    <col min="10755" max="10755" width="14.7109375" style="71" customWidth="1"/>
    <col min="10756" max="10756" width="14.28515625" style="71" customWidth="1"/>
    <col min="10757" max="10759" width="14.7109375" style="71" customWidth="1"/>
    <col min="10760" max="11009" width="9.28515625" style="71"/>
    <col min="11010" max="11010" width="7.7109375" style="71" customWidth="1"/>
    <col min="11011" max="11011" width="14.7109375" style="71" customWidth="1"/>
    <col min="11012" max="11012" width="14.28515625" style="71" customWidth="1"/>
    <col min="11013" max="11015" width="14.7109375" style="71" customWidth="1"/>
    <col min="11016" max="11265" width="9.28515625" style="71"/>
    <col min="11266" max="11266" width="7.7109375" style="71" customWidth="1"/>
    <col min="11267" max="11267" width="14.7109375" style="71" customWidth="1"/>
    <col min="11268" max="11268" width="14.28515625" style="71" customWidth="1"/>
    <col min="11269" max="11271" width="14.7109375" style="71" customWidth="1"/>
    <col min="11272" max="11521" width="9.28515625" style="71"/>
    <col min="11522" max="11522" width="7.7109375" style="71" customWidth="1"/>
    <col min="11523" max="11523" width="14.7109375" style="71" customWidth="1"/>
    <col min="11524" max="11524" width="14.28515625" style="71" customWidth="1"/>
    <col min="11525" max="11527" width="14.7109375" style="71" customWidth="1"/>
    <col min="11528" max="11777" width="9.28515625" style="71"/>
    <col min="11778" max="11778" width="7.7109375" style="71" customWidth="1"/>
    <col min="11779" max="11779" width="14.7109375" style="71" customWidth="1"/>
    <col min="11780" max="11780" width="14.28515625" style="71" customWidth="1"/>
    <col min="11781" max="11783" width="14.7109375" style="71" customWidth="1"/>
    <col min="11784" max="12033" width="9.28515625" style="71"/>
    <col min="12034" max="12034" width="7.7109375" style="71" customWidth="1"/>
    <col min="12035" max="12035" width="14.7109375" style="71" customWidth="1"/>
    <col min="12036" max="12036" width="14.28515625" style="71" customWidth="1"/>
    <col min="12037" max="12039" width="14.7109375" style="71" customWidth="1"/>
    <col min="12040" max="12289" width="9.28515625" style="71"/>
    <col min="12290" max="12290" width="7.7109375" style="71" customWidth="1"/>
    <col min="12291" max="12291" width="14.7109375" style="71" customWidth="1"/>
    <col min="12292" max="12292" width="14.28515625" style="71" customWidth="1"/>
    <col min="12293" max="12295" width="14.7109375" style="71" customWidth="1"/>
    <col min="12296" max="12545" width="9.28515625" style="71"/>
    <col min="12546" max="12546" width="7.7109375" style="71" customWidth="1"/>
    <col min="12547" max="12547" width="14.7109375" style="71" customWidth="1"/>
    <col min="12548" max="12548" width="14.28515625" style="71" customWidth="1"/>
    <col min="12549" max="12551" width="14.7109375" style="71" customWidth="1"/>
    <col min="12552" max="12801" width="9.28515625" style="71"/>
    <col min="12802" max="12802" width="7.7109375" style="71" customWidth="1"/>
    <col min="12803" max="12803" width="14.7109375" style="71" customWidth="1"/>
    <col min="12804" max="12804" width="14.28515625" style="71" customWidth="1"/>
    <col min="12805" max="12807" width="14.7109375" style="71" customWidth="1"/>
    <col min="12808" max="13057" width="9.28515625" style="71"/>
    <col min="13058" max="13058" width="7.7109375" style="71" customWidth="1"/>
    <col min="13059" max="13059" width="14.7109375" style="71" customWidth="1"/>
    <col min="13060" max="13060" width="14.28515625" style="71" customWidth="1"/>
    <col min="13061" max="13063" width="14.7109375" style="71" customWidth="1"/>
    <col min="13064" max="13313" width="9.28515625" style="71"/>
    <col min="13314" max="13314" width="7.7109375" style="71" customWidth="1"/>
    <col min="13315" max="13315" width="14.7109375" style="71" customWidth="1"/>
    <col min="13316" max="13316" width="14.28515625" style="71" customWidth="1"/>
    <col min="13317" max="13319" width="14.7109375" style="71" customWidth="1"/>
    <col min="13320" max="13569" width="9.28515625" style="71"/>
    <col min="13570" max="13570" width="7.7109375" style="71" customWidth="1"/>
    <col min="13571" max="13571" width="14.7109375" style="71" customWidth="1"/>
    <col min="13572" max="13572" width="14.28515625" style="71" customWidth="1"/>
    <col min="13573" max="13575" width="14.7109375" style="71" customWidth="1"/>
    <col min="13576" max="13825" width="9.28515625" style="71"/>
    <col min="13826" max="13826" width="7.7109375" style="71" customWidth="1"/>
    <col min="13827" max="13827" width="14.7109375" style="71" customWidth="1"/>
    <col min="13828" max="13828" width="14.28515625" style="71" customWidth="1"/>
    <col min="13829" max="13831" width="14.7109375" style="71" customWidth="1"/>
    <col min="13832" max="14081" width="9.28515625" style="71"/>
    <col min="14082" max="14082" width="7.7109375" style="71" customWidth="1"/>
    <col min="14083" max="14083" width="14.7109375" style="71" customWidth="1"/>
    <col min="14084" max="14084" width="14.28515625" style="71" customWidth="1"/>
    <col min="14085" max="14087" width="14.7109375" style="71" customWidth="1"/>
    <col min="14088" max="14337" width="9.28515625" style="71"/>
    <col min="14338" max="14338" width="7.7109375" style="71" customWidth="1"/>
    <col min="14339" max="14339" width="14.7109375" style="71" customWidth="1"/>
    <col min="14340" max="14340" width="14.28515625" style="71" customWidth="1"/>
    <col min="14341" max="14343" width="14.7109375" style="71" customWidth="1"/>
    <col min="14344" max="14593" width="9.28515625" style="71"/>
    <col min="14594" max="14594" width="7.7109375" style="71" customWidth="1"/>
    <col min="14595" max="14595" width="14.7109375" style="71" customWidth="1"/>
    <col min="14596" max="14596" width="14.28515625" style="71" customWidth="1"/>
    <col min="14597" max="14599" width="14.7109375" style="71" customWidth="1"/>
    <col min="14600" max="14849" width="9.28515625" style="71"/>
    <col min="14850" max="14850" width="7.7109375" style="71" customWidth="1"/>
    <col min="14851" max="14851" width="14.7109375" style="71" customWidth="1"/>
    <col min="14852" max="14852" width="14.28515625" style="71" customWidth="1"/>
    <col min="14853" max="14855" width="14.7109375" style="71" customWidth="1"/>
    <col min="14856" max="15105" width="9.28515625" style="71"/>
    <col min="15106" max="15106" width="7.7109375" style="71" customWidth="1"/>
    <col min="15107" max="15107" width="14.7109375" style="71" customWidth="1"/>
    <col min="15108" max="15108" width="14.28515625" style="71" customWidth="1"/>
    <col min="15109" max="15111" width="14.7109375" style="71" customWidth="1"/>
    <col min="15112" max="15361" width="9.28515625" style="71"/>
    <col min="15362" max="15362" width="7.7109375" style="71" customWidth="1"/>
    <col min="15363" max="15363" width="14.7109375" style="71" customWidth="1"/>
    <col min="15364" max="15364" width="14.28515625" style="71" customWidth="1"/>
    <col min="15365" max="15367" width="14.7109375" style="71" customWidth="1"/>
    <col min="15368" max="15617" width="9.28515625" style="71"/>
    <col min="15618" max="15618" width="7.7109375" style="71" customWidth="1"/>
    <col min="15619" max="15619" width="14.7109375" style="71" customWidth="1"/>
    <col min="15620" max="15620" width="14.28515625" style="71" customWidth="1"/>
    <col min="15621" max="15623" width="14.7109375" style="71" customWidth="1"/>
    <col min="15624" max="15873" width="9.28515625" style="71"/>
    <col min="15874" max="15874" width="7.7109375" style="71" customWidth="1"/>
    <col min="15875" max="15875" width="14.7109375" style="71" customWidth="1"/>
    <col min="15876" max="15876" width="14.28515625" style="71" customWidth="1"/>
    <col min="15877" max="15879" width="14.7109375" style="71" customWidth="1"/>
    <col min="15880" max="16129" width="9.28515625" style="71"/>
    <col min="16130" max="16130" width="7.7109375" style="71" customWidth="1"/>
    <col min="16131" max="16131" width="14.7109375" style="71" customWidth="1"/>
    <col min="16132" max="16132" width="14.28515625" style="71" customWidth="1"/>
    <col min="16133" max="16135" width="14.7109375" style="71" customWidth="1"/>
    <col min="16136" max="16384" width="9.28515625" style="71"/>
  </cols>
  <sheetData>
    <row r="1" spans="1:13" x14ac:dyDescent="0.25">
      <c r="A1" s="59"/>
      <c r="B1" s="59"/>
      <c r="C1" s="59"/>
      <c r="D1" s="59"/>
      <c r="E1" s="59"/>
      <c r="F1" s="59"/>
      <c r="G1" s="60"/>
    </row>
    <row r="2" spans="1:13" x14ac:dyDescent="0.25">
      <c r="A2" s="59"/>
      <c r="B2" s="59"/>
      <c r="C2" s="59"/>
      <c r="D2" s="59"/>
      <c r="E2" s="59"/>
      <c r="F2" s="61"/>
      <c r="G2" s="62"/>
    </row>
    <row r="3" spans="1:13" x14ac:dyDescent="0.25">
      <c r="A3" s="59"/>
      <c r="B3" s="59"/>
      <c r="C3" s="59"/>
      <c r="D3" s="59"/>
      <c r="E3" s="59"/>
      <c r="F3" s="61"/>
      <c r="G3" s="62"/>
    </row>
    <row r="4" spans="1:13" ht="21" x14ac:dyDescent="0.35">
      <c r="A4" s="59"/>
      <c r="B4" s="63" t="s">
        <v>68</v>
      </c>
      <c r="C4" s="59"/>
      <c r="D4" s="59"/>
      <c r="E4" s="64"/>
      <c r="F4" s="65"/>
      <c r="G4" s="63"/>
      <c r="K4" s="84"/>
      <c r="L4" s="83"/>
    </row>
    <row r="5" spans="1:13" x14ac:dyDescent="0.25">
      <c r="A5" s="59"/>
      <c r="B5" s="59"/>
      <c r="C5" s="59"/>
      <c r="D5" s="59"/>
      <c r="E5" s="59"/>
      <c r="F5" s="65"/>
      <c r="G5" s="59"/>
      <c r="K5" s="82"/>
      <c r="L5" s="83"/>
    </row>
    <row r="6" spans="1:13" x14ac:dyDescent="0.25">
      <c r="A6" s="59"/>
      <c r="B6" s="66" t="s">
        <v>42</v>
      </c>
      <c r="C6" s="67"/>
      <c r="D6" s="68"/>
      <c r="E6" s="117">
        <v>43405</v>
      </c>
      <c r="F6" s="69"/>
      <c r="G6" s="59"/>
      <c r="K6" s="96"/>
      <c r="L6" s="96"/>
    </row>
    <row r="7" spans="1:13" x14ac:dyDescent="0.25">
      <c r="A7" s="59"/>
      <c r="B7" s="70" t="s">
        <v>44</v>
      </c>
      <c r="C7" s="77"/>
      <c r="E7" s="97">
        <v>120</v>
      </c>
      <c r="F7" s="72" t="s">
        <v>32</v>
      </c>
      <c r="G7" s="59"/>
      <c r="K7" s="80"/>
      <c r="L7" s="80"/>
    </row>
    <row r="8" spans="1:13" x14ac:dyDescent="0.25">
      <c r="A8" s="59"/>
      <c r="B8" s="70" t="s">
        <v>67</v>
      </c>
      <c r="C8" s="77"/>
      <c r="D8" s="98">
        <f>E6-1</f>
        <v>43404</v>
      </c>
      <c r="E8" s="99">
        <v>96561.457008223573</v>
      </c>
      <c r="F8" s="72" t="s">
        <v>47</v>
      </c>
      <c r="G8" s="59"/>
      <c r="K8" s="80"/>
      <c r="L8" s="80"/>
    </row>
    <row r="9" spans="1:13" x14ac:dyDescent="0.25">
      <c r="A9" s="59"/>
      <c r="B9" s="70" t="s">
        <v>66</v>
      </c>
      <c r="C9" s="77"/>
      <c r="D9" s="98">
        <f>EDATE(D8,E7)</f>
        <v>47057</v>
      </c>
      <c r="E9" s="99">
        <v>0</v>
      </c>
      <c r="F9" s="72" t="s">
        <v>47</v>
      </c>
      <c r="G9" s="100"/>
      <c r="K9" s="80"/>
      <c r="L9" s="80"/>
    </row>
    <row r="10" spans="1:13" x14ac:dyDescent="0.25">
      <c r="A10" s="59"/>
      <c r="B10" s="70" t="s">
        <v>50</v>
      </c>
      <c r="C10" s="77"/>
      <c r="E10" s="173">
        <v>1</v>
      </c>
      <c r="F10" s="72"/>
      <c r="G10" s="59"/>
      <c r="K10" s="81"/>
      <c r="L10" s="81"/>
    </row>
    <row r="11" spans="1:13" x14ac:dyDescent="0.25">
      <c r="A11" s="59"/>
      <c r="B11" s="116" t="s">
        <v>65</v>
      </c>
      <c r="C11" s="111"/>
      <c r="D11" s="115"/>
      <c r="E11" s="171">
        <v>4.2999999999999997E-2</v>
      </c>
      <c r="F11" s="73"/>
      <c r="G11" s="74"/>
      <c r="K11" s="80"/>
      <c r="L11" s="80"/>
      <c r="M11" s="81"/>
    </row>
    <row r="12" spans="1:13" x14ac:dyDescent="0.25">
      <c r="A12" s="59"/>
      <c r="B12" s="97"/>
      <c r="C12" s="77"/>
      <c r="E12" s="101"/>
      <c r="F12" s="97"/>
      <c r="G12" s="74"/>
      <c r="K12" s="80"/>
      <c r="L12" s="80"/>
      <c r="M12" s="81"/>
    </row>
    <row r="13" spans="1:13" x14ac:dyDescent="0.25">
      <c r="K13" s="80"/>
      <c r="L13" s="80"/>
      <c r="M13" s="81"/>
    </row>
    <row r="14" spans="1:13" ht="15.75" thickBot="1" x14ac:dyDescent="0.3">
      <c r="A14" s="75" t="s">
        <v>54</v>
      </c>
      <c r="B14" s="75" t="s">
        <v>55</v>
      </c>
      <c r="C14" s="75" t="s">
        <v>56</v>
      </c>
      <c r="D14" s="75" t="s">
        <v>57</v>
      </c>
      <c r="E14" s="75" t="s">
        <v>58</v>
      </c>
      <c r="F14" s="75" t="s">
        <v>59</v>
      </c>
      <c r="G14" s="75" t="s">
        <v>60</v>
      </c>
      <c r="K14" s="80"/>
      <c r="L14" s="80"/>
      <c r="M14" s="81"/>
    </row>
    <row r="15" spans="1:13" x14ac:dyDescent="0.25">
      <c r="A15" s="119">
        <f>E6</f>
        <v>43405</v>
      </c>
      <c r="B15" s="120">
        <v>1</v>
      </c>
      <c r="C15" s="121">
        <f>E8</f>
        <v>96561.457008223573</v>
      </c>
      <c r="D15" s="122">
        <f t="shared" ref="D15:D46" si="0">ROUND(C15*$E$11/12,2)</f>
        <v>346.01</v>
      </c>
      <c r="E15" s="122">
        <f t="shared" ref="E15:E46" si="1">F15-D15</f>
        <v>380.48</v>
      </c>
      <c r="F15" s="122">
        <f>ROUND(PMT($E$11/12,E7,-E8,E9),2)-264.97</f>
        <v>726.49</v>
      </c>
      <c r="G15" s="122">
        <f t="shared" ref="G15:G46" si="2">C15-E15</f>
        <v>96180.977008223577</v>
      </c>
      <c r="I15" s="114"/>
      <c r="J15" s="113"/>
      <c r="K15" s="80"/>
      <c r="L15" s="80"/>
      <c r="M15" s="81"/>
    </row>
    <row r="16" spans="1:13" x14ac:dyDescent="0.25">
      <c r="A16" s="119">
        <f t="shared" ref="A16:A47" si="3">EDATE(A15,1)</f>
        <v>43435</v>
      </c>
      <c r="B16" s="120">
        <v>2</v>
      </c>
      <c r="C16" s="121">
        <f t="shared" ref="C16:C47" si="4">G15</f>
        <v>96180.977008223577</v>
      </c>
      <c r="D16" s="122">
        <f t="shared" si="0"/>
        <v>344.65</v>
      </c>
      <c r="E16" s="122">
        <f t="shared" si="1"/>
        <v>381.84000000000003</v>
      </c>
      <c r="F16" s="122">
        <f t="shared" ref="F16:F28" si="5">F15</f>
        <v>726.49</v>
      </c>
      <c r="G16" s="122">
        <f t="shared" si="2"/>
        <v>95799.137008223581</v>
      </c>
      <c r="J16" s="112"/>
      <c r="K16" s="80"/>
      <c r="L16" s="80"/>
      <c r="M16" s="81"/>
    </row>
    <row r="17" spans="1:13" x14ac:dyDescent="0.25">
      <c r="A17" s="119">
        <f t="shared" si="3"/>
        <v>43466</v>
      </c>
      <c r="B17" s="120">
        <v>3</v>
      </c>
      <c r="C17" s="121">
        <f t="shared" si="4"/>
        <v>95799.137008223581</v>
      </c>
      <c r="D17" s="122">
        <f t="shared" si="0"/>
        <v>343.28</v>
      </c>
      <c r="E17" s="122">
        <f t="shared" si="1"/>
        <v>383.21000000000004</v>
      </c>
      <c r="F17" s="122">
        <f t="shared" si="5"/>
        <v>726.49</v>
      </c>
      <c r="G17" s="122">
        <f t="shared" si="2"/>
        <v>95415.927008223574</v>
      </c>
      <c r="K17" s="80"/>
      <c r="L17" s="80"/>
      <c r="M17" s="81"/>
    </row>
    <row r="18" spans="1:13" x14ac:dyDescent="0.25">
      <c r="A18" s="119">
        <f t="shared" si="3"/>
        <v>43497</v>
      </c>
      <c r="B18" s="120">
        <v>4</v>
      </c>
      <c r="C18" s="121">
        <f t="shared" si="4"/>
        <v>95415.927008223574</v>
      </c>
      <c r="D18" s="122">
        <f t="shared" si="0"/>
        <v>341.91</v>
      </c>
      <c r="E18" s="122">
        <f t="shared" si="1"/>
        <v>384.58</v>
      </c>
      <c r="F18" s="122">
        <f t="shared" si="5"/>
        <v>726.49</v>
      </c>
      <c r="G18" s="122">
        <f t="shared" si="2"/>
        <v>95031.347008223573</v>
      </c>
      <c r="K18" s="80"/>
      <c r="L18" s="80"/>
      <c r="M18" s="81"/>
    </row>
    <row r="19" spans="1:13" x14ac:dyDescent="0.25">
      <c r="A19" s="119">
        <f t="shared" si="3"/>
        <v>43525</v>
      </c>
      <c r="B19" s="120">
        <v>5</v>
      </c>
      <c r="C19" s="121">
        <f t="shared" si="4"/>
        <v>95031.347008223573</v>
      </c>
      <c r="D19" s="122">
        <f t="shared" si="0"/>
        <v>340.53</v>
      </c>
      <c r="E19" s="122">
        <f t="shared" si="1"/>
        <v>385.96000000000004</v>
      </c>
      <c r="F19" s="122">
        <f t="shared" si="5"/>
        <v>726.49</v>
      </c>
      <c r="G19" s="122">
        <f t="shared" si="2"/>
        <v>94645.387008223566</v>
      </c>
      <c r="K19" s="80"/>
      <c r="L19" s="80"/>
      <c r="M19" s="81"/>
    </row>
    <row r="20" spans="1:13" x14ac:dyDescent="0.25">
      <c r="A20" s="119">
        <f t="shared" si="3"/>
        <v>43556</v>
      </c>
      <c r="B20" s="120">
        <v>6</v>
      </c>
      <c r="C20" s="121">
        <f t="shared" si="4"/>
        <v>94645.387008223566</v>
      </c>
      <c r="D20" s="122">
        <f t="shared" si="0"/>
        <v>339.15</v>
      </c>
      <c r="E20" s="122">
        <f t="shared" si="1"/>
        <v>387.34000000000003</v>
      </c>
      <c r="F20" s="122">
        <f t="shared" si="5"/>
        <v>726.49</v>
      </c>
      <c r="G20" s="122">
        <f t="shared" si="2"/>
        <v>94258.04700822357</v>
      </c>
      <c r="I20" s="112"/>
      <c r="K20" s="80"/>
      <c r="L20" s="80"/>
      <c r="M20" s="81"/>
    </row>
    <row r="21" spans="1:13" x14ac:dyDescent="0.25">
      <c r="A21" s="119">
        <f t="shared" si="3"/>
        <v>43586</v>
      </c>
      <c r="B21" s="120">
        <v>7</v>
      </c>
      <c r="C21" s="121">
        <f t="shared" si="4"/>
        <v>94258.04700822357</v>
      </c>
      <c r="D21" s="122">
        <f t="shared" si="0"/>
        <v>337.76</v>
      </c>
      <c r="E21" s="122">
        <f t="shared" si="1"/>
        <v>388.73</v>
      </c>
      <c r="F21" s="122">
        <f t="shared" si="5"/>
        <v>726.49</v>
      </c>
      <c r="G21" s="122">
        <f t="shared" si="2"/>
        <v>93869.317008223574</v>
      </c>
      <c r="K21" s="80"/>
      <c r="L21" s="80"/>
      <c r="M21" s="81"/>
    </row>
    <row r="22" spans="1:13" x14ac:dyDescent="0.25">
      <c r="A22" s="119">
        <f t="shared" si="3"/>
        <v>43617</v>
      </c>
      <c r="B22" s="120">
        <v>8</v>
      </c>
      <c r="C22" s="121">
        <f t="shared" si="4"/>
        <v>93869.317008223574</v>
      </c>
      <c r="D22" s="122">
        <f t="shared" si="0"/>
        <v>336.37</v>
      </c>
      <c r="E22" s="122">
        <f t="shared" si="1"/>
        <v>390.12</v>
      </c>
      <c r="F22" s="122">
        <f t="shared" si="5"/>
        <v>726.49</v>
      </c>
      <c r="G22" s="122">
        <f t="shared" si="2"/>
        <v>93479.197008223578</v>
      </c>
      <c r="K22" s="80"/>
      <c r="L22" s="80"/>
      <c r="M22" s="81"/>
    </row>
    <row r="23" spans="1:13" x14ac:dyDescent="0.25">
      <c r="A23" s="119">
        <f t="shared" si="3"/>
        <v>43647</v>
      </c>
      <c r="B23" s="120">
        <v>9</v>
      </c>
      <c r="C23" s="121">
        <f t="shared" si="4"/>
        <v>93479.197008223578</v>
      </c>
      <c r="D23" s="122">
        <f t="shared" si="0"/>
        <v>334.97</v>
      </c>
      <c r="E23" s="122">
        <f t="shared" si="1"/>
        <v>391.52</v>
      </c>
      <c r="F23" s="122">
        <f t="shared" si="5"/>
        <v>726.49</v>
      </c>
      <c r="G23" s="122">
        <f t="shared" si="2"/>
        <v>93087.677008223574</v>
      </c>
      <c r="K23" s="80"/>
      <c r="L23" s="80"/>
      <c r="M23" s="81"/>
    </row>
    <row r="24" spans="1:13" x14ac:dyDescent="0.25">
      <c r="A24" s="119">
        <f t="shared" si="3"/>
        <v>43678</v>
      </c>
      <c r="B24" s="120">
        <v>10</v>
      </c>
      <c r="C24" s="121">
        <f t="shared" si="4"/>
        <v>93087.677008223574</v>
      </c>
      <c r="D24" s="122">
        <f t="shared" si="0"/>
        <v>333.56</v>
      </c>
      <c r="E24" s="122">
        <f t="shared" si="1"/>
        <v>392.93</v>
      </c>
      <c r="F24" s="122">
        <f t="shared" si="5"/>
        <v>726.49</v>
      </c>
      <c r="G24" s="122">
        <f t="shared" si="2"/>
        <v>92694.747008223581</v>
      </c>
      <c r="K24" s="80"/>
      <c r="L24" s="80"/>
      <c r="M24" s="81"/>
    </row>
    <row r="25" spans="1:13" x14ac:dyDescent="0.25">
      <c r="A25" s="119">
        <f t="shared" si="3"/>
        <v>43709</v>
      </c>
      <c r="B25" s="120">
        <v>11</v>
      </c>
      <c r="C25" s="121">
        <f t="shared" si="4"/>
        <v>92694.747008223581</v>
      </c>
      <c r="D25" s="122">
        <f t="shared" si="0"/>
        <v>332.16</v>
      </c>
      <c r="E25" s="122">
        <f t="shared" si="1"/>
        <v>394.33</v>
      </c>
      <c r="F25" s="122">
        <f t="shared" si="5"/>
        <v>726.49</v>
      </c>
      <c r="G25" s="122">
        <f t="shared" si="2"/>
        <v>92300.41700822358</v>
      </c>
    </row>
    <row r="26" spans="1:13" x14ac:dyDescent="0.25">
      <c r="A26" s="119">
        <f t="shared" si="3"/>
        <v>43739</v>
      </c>
      <c r="B26" s="120">
        <v>12</v>
      </c>
      <c r="C26" s="121">
        <f t="shared" si="4"/>
        <v>92300.41700822358</v>
      </c>
      <c r="D26" s="122">
        <f t="shared" si="0"/>
        <v>330.74</v>
      </c>
      <c r="E26" s="122">
        <f t="shared" si="1"/>
        <v>395.75</v>
      </c>
      <c r="F26" s="122">
        <f t="shared" si="5"/>
        <v>726.49</v>
      </c>
      <c r="G26" s="122">
        <f t="shared" si="2"/>
        <v>91904.66700822358</v>
      </c>
    </row>
    <row r="27" spans="1:13" x14ac:dyDescent="0.25">
      <c r="A27" s="119">
        <f t="shared" si="3"/>
        <v>43770</v>
      </c>
      <c r="B27" s="120">
        <v>13</v>
      </c>
      <c r="C27" s="121">
        <f t="shared" si="4"/>
        <v>91904.66700822358</v>
      </c>
      <c r="D27" s="122">
        <f t="shared" si="0"/>
        <v>329.33</v>
      </c>
      <c r="E27" s="122">
        <f t="shared" si="1"/>
        <v>397.16</v>
      </c>
      <c r="F27" s="122">
        <f t="shared" si="5"/>
        <v>726.49</v>
      </c>
      <c r="G27" s="122">
        <f t="shared" si="2"/>
        <v>91507.507008223576</v>
      </c>
    </row>
    <row r="28" spans="1:13" x14ac:dyDescent="0.25">
      <c r="A28" s="123">
        <f t="shared" si="3"/>
        <v>43800</v>
      </c>
      <c r="B28" s="124">
        <v>14</v>
      </c>
      <c r="C28" s="125">
        <f t="shared" si="4"/>
        <v>91507.507008223576</v>
      </c>
      <c r="D28" s="126">
        <f t="shared" si="0"/>
        <v>327.9</v>
      </c>
      <c r="E28" s="126">
        <f t="shared" si="1"/>
        <v>398.59000000000003</v>
      </c>
      <c r="F28" s="126">
        <f t="shared" si="5"/>
        <v>726.49</v>
      </c>
      <c r="G28" s="126">
        <f t="shared" si="2"/>
        <v>91108.91700822358</v>
      </c>
    </row>
    <row r="29" spans="1:13" x14ac:dyDescent="0.25">
      <c r="A29" s="119">
        <f t="shared" si="3"/>
        <v>43831</v>
      </c>
      <c r="B29" s="120">
        <v>15</v>
      </c>
      <c r="C29" s="121">
        <f t="shared" si="4"/>
        <v>91108.91700822358</v>
      </c>
      <c r="D29" s="122">
        <f t="shared" si="0"/>
        <v>326.47000000000003</v>
      </c>
      <c r="E29" s="122">
        <f t="shared" si="1"/>
        <v>708.1099999999999</v>
      </c>
      <c r="F29" s="122">
        <f>ROUND(PMT($E$11/12,E7-14,-C29,E9),2)</f>
        <v>1034.58</v>
      </c>
      <c r="G29" s="122">
        <f t="shared" si="2"/>
        <v>90400.807008223579</v>
      </c>
    </row>
    <row r="30" spans="1:13" x14ac:dyDescent="0.25">
      <c r="A30" s="119">
        <f t="shared" si="3"/>
        <v>43862</v>
      </c>
      <c r="B30" s="120">
        <v>16</v>
      </c>
      <c r="C30" s="121">
        <f t="shared" si="4"/>
        <v>90400.807008223579</v>
      </c>
      <c r="D30" s="122">
        <f t="shared" si="0"/>
        <v>323.94</v>
      </c>
      <c r="E30" s="122">
        <f t="shared" si="1"/>
        <v>710.63999999999987</v>
      </c>
      <c r="F30" s="122">
        <f t="shared" ref="F30:F61" si="6">F29</f>
        <v>1034.58</v>
      </c>
      <c r="G30" s="122">
        <f t="shared" si="2"/>
        <v>89690.16700822358</v>
      </c>
    </row>
    <row r="31" spans="1:13" x14ac:dyDescent="0.25">
      <c r="A31" s="119">
        <f t="shared" si="3"/>
        <v>43891</v>
      </c>
      <c r="B31" s="120">
        <v>17</v>
      </c>
      <c r="C31" s="121">
        <f t="shared" si="4"/>
        <v>89690.16700822358</v>
      </c>
      <c r="D31" s="122">
        <f t="shared" si="0"/>
        <v>321.39</v>
      </c>
      <c r="E31" s="122">
        <f t="shared" si="1"/>
        <v>713.18999999999994</v>
      </c>
      <c r="F31" s="122">
        <f t="shared" si="6"/>
        <v>1034.58</v>
      </c>
      <c r="G31" s="122">
        <f t="shared" si="2"/>
        <v>88976.977008223577</v>
      </c>
    </row>
    <row r="32" spans="1:13" x14ac:dyDescent="0.25">
      <c r="A32" s="119">
        <f t="shared" si="3"/>
        <v>43922</v>
      </c>
      <c r="B32" s="120">
        <v>18</v>
      </c>
      <c r="C32" s="121">
        <f t="shared" si="4"/>
        <v>88976.977008223577</v>
      </c>
      <c r="D32" s="122">
        <f t="shared" si="0"/>
        <v>318.83</v>
      </c>
      <c r="E32" s="122">
        <f t="shared" si="1"/>
        <v>715.75</v>
      </c>
      <c r="F32" s="122">
        <f t="shared" si="6"/>
        <v>1034.58</v>
      </c>
      <c r="G32" s="122">
        <f t="shared" si="2"/>
        <v>88261.227008223577</v>
      </c>
    </row>
    <row r="33" spans="1:7" x14ac:dyDescent="0.25">
      <c r="A33" s="119">
        <f t="shared" si="3"/>
        <v>43952</v>
      </c>
      <c r="B33" s="120">
        <v>19</v>
      </c>
      <c r="C33" s="121">
        <f t="shared" si="4"/>
        <v>88261.227008223577</v>
      </c>
      <c r="D33" s="122">
        <f t="shared" si="0"/>
        <v>316.27</v>
      </c>
      <c r="E33" s="122">
        <f t="shared" si="1"/>
        <v>718.31</v>
      </c>
      <c r="F33" s="122">
        <f t="shared" si="6"/>
        <v>1034.58</v>
      </c>
      <c r="G33" s="122">
        <f t="shared" si="2"/>
        <v>87542.91700822358</v>
      </c>
    </row>
    <row r="34" spans="1:7" x14ac:dyDescent="0.25">
      <c r="A34" s="119">
        <f t="shared" si="3"/>
        <v>43983</v>
      </c>
      <c r="B34" s="120">
        <v>20</v>
      </c>
      <c r="C34" s="121">
        <f t="shared" si="4"/>
        <v>87542.91700822358</v>
      </c>
      <c r="D34" s="122">
        <f t="shared" si="0"/>
        <v>313.7</v>
      </c>
      <c r="E34" s="122">
        <f t="shared" si="1"/>
        <v>720.87999999999988</v>
      </c>
      <c r="F34" s="122">
        <f t="shared" si="6"/>
        <v>1034.58</v>
      </c>
      <c r="G34" s="122">
        <f t="shared" si="2"/>
        <v>86822.037008223575</v>
      </c>
    </row>
    <row r="35" spans="1:7" x14ac:dyDescent="0.25">
      <c r="A35" s="119">
        <f t="shared" si="3"/>
        <v>44013</v>
      </c>
      <c r="B35" s="120">
        <v>21</v>
      </c>
      <c r="C35" s="121">
        <f t="shared" si="4"/>
        <v>86822.037008223575</v>
      </c>
      <c r="D35" s="122">
        <f t="shared" si="0"/>
        <v>311.11</v>
      </c>
      <c r="E35" s="122">
        <f t="shared" si="1"/>
        <v>723.46999999999991</v>
      </c>
      <c r="F35" s="122">
        <f t="shared" si="6"/>
        <v>1034.58</v>
      </c>
      <c r="G35" s="122">
        <f t="shared" si="2"/>
        <v>86098.567008223574</v>
      </c>
    </row>
    <row r="36" spans="1:7" x14ac:dyDescent="0.25">
      <c r="A36" s="119">
        <f t="shared" si="3"/>
        <v>44044</v>
      </c>
      <c r="B36" s="120">
        <v>22</v>
      </c>
      <c r="C36" s="121">
        <f t="shared" si="4"/>
        <v>86098.567008223574</v>
      </c>
      <c r="D36" s="122">
        <f t="shared" si="0"/>
        <v>308.52</v>
      </c>
      <c r="E36" s="122">
        <f t="shared" si="1"/>
        <v>726.06</v>
      </c>
      <c r="F36" s="122">
        <f t="shared" si="6"/>
        <v>1034.58</v>
      </c>
      <c r="G36" s="122">
        <f t="shared" si="2"/>
        <v>85372.507008223576</v>
      </c>
    </row>
    <row r="37" spans="1:7" x14ac:dyDescent="0.25">
      <c r="A37" s="119">
        <f t="shared" si="3"/>
        <v>44075</v>
      </c>
      <c r="B37" s="120">
        <v>23</v>
      </c>
      <c r="C37" s="121">
        <f t="shared" si="4"/>
        <v>85372.507008223576</v>
      </c>
      <c r="D37" s="122">
        <f t="shared" si="0"/>
        <v>305.92</v>
      </c>
      <c r="E37" s="122">
        <f t="shared" si="1"/>
        <v>728.65999999999985</v>
      </c>
      <c r="F37" s="122">
        <f t="shared" si="6"/>
        <v>1034.58</v>
      </c>
      <c r="G37" s="122">
        <f t="shared" si="2"/>
        <v>84643.847008223573</v>
      </c>
    </row>
    <row r="38" spans="1:7" x14ac:dyDescent="0.25">
      <c r="A38" s="119">
        <f t="shared" si="3"/>
        <v>44105</v>
      </c>
      <c r="B38" s="120">
        <v>24</v>
      </c>
      <c r="C38" s="121">
        <f t="shared" si="4"/>
        <v>84643.847008223573</v>
      </c>
      <c r="D38" s="122">
        <f t="shared" si="0"/>
        <v>303.31</v>
      </c>
      <c r="E38" s="122">
        <f t="shared" si="1"/>
        <v>731.27</v>
      </c>
      <c r="F38" s="122">
        <f t="shared" si="6"/>
        <v>1034.58</v>
      </c>
      <c r="G38" s="122">
        <f t="shared" si="2"/>
        <v>83912.577008223569</v>
      </c>
    </row>
    <row r="39" spans="1:7" x14ac:dyDescent="0.25">
      <c r="A39" s="119">
        <f t="shared" si="3"/>
        <v>44136</v>
      </c>
      <c r="B39" s="120">
        <v>25</v>
      </c>
      <c r="C39" s="121">
        <f t="shared" si="4"/>
        <v>83912.577008223569</v>
      </c>
      <c r="D39" s="122">
        <f t="shared" si="0"/>
        <v>300.69</v>
      </c>
      <c r="E39" s="122">
        <f t="shared" si="1"/>
        <v>733.88999999999987</v>
      </c>
      <c r="F39" s="122">
        <f t="shared" si="6"/>
        <v>1034.58</v>
      </c>
      <c r="G39" s="122">
        <f t="shared" si="2"/>
        <v>83178.687008223569</v>
      </c>
    </row>
    <row r="40" spans="1:7" x14ac:dyDescent="0.25">
      <c r="A40" s="119">
        <f t="shared" si="3"/>
        <v>44166</v>
      </c>
      <c r="B40" s="120">
        <v>26</v>
      </c>
      <c r="C40" s="121">
        <f t="shared" si="4"/>
        <v>83178.687008223569</v>
      </c>
      <c r="D40" s="122">
        <f t="shared" si="0"/>
        <v>298.06</v>
      </c>
      <c r="E40" s="122">
        <f t="shared" si="1"/>
        <v>736.52</v>
      </c>
      <c r="F40" s="122">
        <f t="shared" si="6"/>
        <v>1034.58</v>
      </c>
      <c r="G40" s="122">
        <f t="shared" si="2"/>
        <v>82442.167008223565</v>
      </c>
    </row>
    <row r="41" spans="1:7" x14ac:dyDescent="0.25">
      <c r="A41" s="119">
        <f t="shared" si="3"/>
        <v>44197</v>
      </c>
      <c r="B41" s="120">
        <v>27</v>
      </c>
      <c r="C41" s="121">
        <f t="shared" si="4"/>
        <v>82442.167008223565</v>
      </c>
      <c r="D41" s="122">
        <f t="shared" si="0"/>
        <v>295.42</v>
      </c>
      <c r="E41" s="122">
        <f t="shared" si="1"/>
        <v>739.15999999999985</v>
      </c>
      <c r="F41" s="122">
        <f t="shared" si="6"/>
        <v>1034.58</v>
      </c>
      <c r="G41" s="122">
        <f t="shared" si="2"/>
        <v>81703.007008223562</v>
      </c>
    </row>
    <row r="42" spans="1:7" x14ac:dyDescent="0.25">
      <c r="A42" s="119">
        <f t="shared" si="3"/>
        <v>44228</v>
      </c>
      <c r="B42" s="120">
        <v>28</v>
      </c>
      <c r="C42" s="121">
        <f t="shared" si="4"/>
        <v>81703.007008223562</v>
      </c>
      <c r="D42" s="122">
        <f t="shared" si="0"/>
        <v>292.77</v>
      </c>
      <c r="E42" s="122">
        <f t="shared" si="1"/>
        <v>741.81</v>
      </c>
      <c r="F42" s="122">
        <f t="shared" si="6"/>
        <v>1034.58</v>
      </c>
      <c r="G42" s="122">
        <f t="shared" si="2"/>
        <v>80961.197008223564</v>
      </c>
    </row>
    <row r="43" spans="1:7" x14ac:dyDescent="0.25">
      <c r="A43" s="119">
        <f t="shared" si="3"/>
        <v>44256</v>
      </c>
      <c r="B43" s="120">
        <v>29</v>
      </c>
      <c r="C43" s="121">
        <f t="shared" si="4"/>
        <v>80961.197008223564</v>
      </c>
      <c r="D43" s="122">
        <f t="shared" si="0"/>
        <v>290.11</v>
      </c>
      <c r="E43" s="122">
        <f t="shared" si="1"/>
        <v>744.46999999999991</v>
      </c>
      <c r="F43" s="122">
        <f t="shared" si="6"/>
        <v>1034.58</v>
      </c>
      <c r="G43" s="122">
        <f t="shared" si="2"/>
        <v>80216.727008223563</v>
      </c>
    </row>
    <row r="44" spans="1:7" x14ac:dyDescent="0.25">
      <c r="A44" s="119">
        <f t="shared" si="3"/>
        <v>44287</v>
      </c>
      <c r="B44" s="120">
        <v>30</v>
      </c>
      <c r="C44" s="121">
        <f t="shared" si="4"/>
        <v>80216.727008223563</v>
      </c>
      <c r="D44" s="122">
        <f t="shared" si="0"/>
        <v>287.44</v>
      </c>
      <c r="E44" s="122">
        <f t="shared" si="1"/>
        <v>747.13999999999987</v>
      </c>
      <c r="F44" s="122">
        <f t="shared" si="6"/>
        <v>1034.58</v>
      </c>
      <c r="G44" s="122">
        <f t="shared" si="2"/>
        <v>79469.587008223563</v>
      </c>
    </row>
    <row r="45" spans="1:7" x14ac:dyDescent="0.25">
      <c r="A45" s="119">
        <f t="shared" si="3"/>
        <v>44317</v>
      </c>
      <c r="B45" s="120">
        <v>31</v>
      </c>
      <c r="C45" s="121">
        <f t="shared" si="4"/>
        <v>79469.587008223563</v>
      </c>
      <c r="D45" s="122">
        <f t="shared" si="0"/>
        <v>284.77</v>
      </c>
      <c r="E45" s="122">
        <f t="shared" si="1"/>
        <v>749.81</v>
      </c>
      <c r="F45" s="122">
        <f t="shared" si="6"/>
        <v>1034.58</v>
      </c>
      <c r="G45" s="122">
        <f t="shared" si="2"/>
        <v>78719.777008223566</v>
      </c>
    </row>
    <row r="46" spans="1:7" x14ac:dyDescent="0.25">
      <c r="A46" s="119">
        <f t="shared" si="3"/>
        <v>44348</v>
      </c>
      <c r="B46" s="120">
        <v>32</v>
      </c>
      <c r="C46" s="121">
        <f t="shared" si="4"/>
        <v>78719.777008223566</v>
      </c>
      <c r="D46" s="122">
        <f t="shared" si="0"/>
        <v>282.08</v>
      </c>
      <c r="E46" s="122">
        <f t="shared" si="1"/>
        <v>752.5</v>
      </c>
      <c r="F46" s="122">
        <f t="shared" si="6"/>
        <v>1034.58</v>
      </c>
      <c r="G46" s="122">
        <f t="shared" si="2"/>
        <v>77967.277008223566</v>
      </c>
    </row>
    <row r="47" spans="1:7" x14ac:dyDescent="0.25">
      <c r="A47" s="119">
        <f t="shared" si="3"/>
        <v>44378</v>
      </c>
      <c r="B47" s="120">
        <v>33</v>
      </c>
      <c r="C47" s="121">
        <f t="shared" si="4"/>
        <v>77967.277008223566</v>
      </c>
      <c r="D47" s="122">
        <f t="shared" ref="D47:D78" si="7">ROUND(C47*$E$11/12,2)</f>
        <v>279.38</v>
      </c>
      <c r="E47" s="122">
        <f t="shared" ref="E47:E78" si="8">F47-D47</f>
        <v>755.19999999999993</v>
      </c>
      <c r="F47" s="122">
        <f t="shared" si="6"/>
        <v>1034.58</v>
      </c>
      <c r="G47" s="122">
        <f t="shared" ref="G47:G78" si="9">C47-E47</f>
        <v>77212.077008223569</v>
      </c>
    </row>
    <row r="48" spans="1:7" x14ac:dyDescent="0.25">
      <c r="A48" s="119">
        <f t="shared" ref="A48:A79" si="10">EDATE(A47,1)</f>
        <v>44409</v>
      </c>
      <c r="B48" s="120">
        <v>34</v>
      </c>
      <c r="C48" s="121">
        <f t="shared" ref="C48:C79" si="11">G47</f>
        <v>77212.077008223569</v>
      </c>
      <c r="D48" s="122">
        <f t="shared" si="7"/>
        <v>276.68</v>
      </c>
      <c r="E48" s="122">
        <f t="shared" si="8"/>
        <v>757.89999999999986</v>
      </c>
      <c r="F48" s="122">
        <f t="shared" si="6"/>
        <v>1034.58</v>
      </c>
      <c r="G48" s="122">
        <f t="shared" si="9"/>
        <v>76454.177008223574</v>
      </c>
    </row>
    <row r="49" spans="1:7" x14ac:dyDescent="0.25">
      <c r="A49" s="119">
        <f t="shared" si="10"/>
        <v>44440</v>
      </c>
      <c r="B49" s="120">
        <v>35</v>
      </c>
      <c r="C49" s="121">
        <f t="shared" si="11"/>
        <v>76454.177008223574</v>
      </c>
      <c r="D49" s="122">
        <f t="shared" si="7"/>
        <v>273.95999999999998</v>
      </c>
      <c r="E49" s="122">
        <f t="shared" si="8"/>
        <v>760.61999999999989</v>
      </c>
      <c r="F49" s="122">
        <f t="shared" si="6"/>
        <v>1034.58</v>
      </c>
      <c r="G49" s="122">
        <f t="shared" si="9"/>
        <v>75693.557008223579</v>
      </c>
    </row>
    <row r="50" spans="1:7" x14ac:dyDescent="0.25">
      <c r="A50" s="119">
        <f t="shared" si="10"/>
        <v>44470</v>
      </c>
      <c r="B50" s="120">
        <v>36</v>
      </c>
      <c r="C50" s="121">
        <f t="shared" si="11"/>
        <v>75693.557008223579</v>
      </c>
      <c r="D50" s="122">
        <f t="shared" si="7"/>
        <v>271.24</v>
      </c>
      <c r="E50" s="122">
        <f t="shared" si="8"/>
        <v>763.33999999999992</v>
      </c>
      <c r="F50" s="122">
        <f t="shared" si="6"/>
        <v>1034.58</v>
      </c>
      <c r="G50" s="122">
        <f t="shared" si="9"/>
        <v>74930.217008223583</v>
      </c>
    </row>
    <row r="51" spans="1:7" x14ac:dyDescent="0.25">
      <c r="A51" s="119">
        <f t="shared" si="10"/>
        <v>44501</v>
      </c>
      <c r="B51" s="120">
        <v>37</v>
      </c>
      <c r="C51" s="121">
        <f t="shared" si="11"/>
        <v>74930.217008223583</v>
      </c>
      <c r="D51" s="122">
        <f t="shared" si="7"/>
        <v>268.5</v>
      </c>
      <c r="E51" s="122">
        <f t="shared" si="8"/>
        <v>766.07999999999993</v>
      </c>
      <c r="F51" s="122">
        <f t="shared" si="6"/>
        <v>1034.58</v>
      </c>
      <c r="G51" s="122">
        <f t="shared" si="9"/>
        <v>74164.137008223581</v>
      </c>
    </row>
    <row r="52" spans="1:7" x14ac:dyDescent="0.25">
      <c r="A52" s="119">
        <f t="shared" si="10"/>
        <v>44531</v>
      </c>
      <c r="B52" s="120">
        <v>38</v>
      </c>
      <c r="C52" s="121">
        <f t="shared" si="11"/>
        <v>74164.137008223581</v>
      </c>
      <c r="D52" s="122">
        <f t="shared" si="7"/>
        <v>265.75</v>
      </c>
      <c r="E52" s="122">
        <f t="shared" si="8"/>
        <v>768.82999999999993</v>
      </c>
      <c r="F52" s="122">
        <f t="shared" si="6"/>
        <v>1034.58</v>
      </c>
      <c r="G52" s="122">
        <f t="shared" si="9"/>
        <v>73395.307008223579</v>
      </c>
    </row>
    <row r="53" spans="1:7" x14ac:dyDescent="0.25">
      <c r="A53" s="119">
        <f t="shared" si="10"/>
        <v>44562</v>
      </c>
      <c r="B53" s="120">
        <v>39</v>
      </c>
      <c r="C53" s="121">
        <f t="shared" si="11"/>
        <v>73395.307008223579</v>
      </c>
      <c r="D53" s="122">
        <f t="shared" si="7"/>
        <v>263</v>
      </c>
      <c r="E53" s="122">
        <f t="shared" si="8"/>
        <v>771.57999999999993</v>
      </c>
      <c r="F53" s="122">
        <f t="shared" si="6"/>
        <v>1034.58</v>
      </c>
      <c r="G53" s="122">
        <f t="shared" si="9"/>
        <v>72623.727008223577</v>
      </c>
    </row>
    <row r="54" spans="1:7" x14ac:dyDescent="0.25">
      <c r="A54" s="119">
        <f t="shared" si="10"/>
        <v>44593</v>
      </c>
      <c r="B54" s="120">
        <v>40</v>
      </c>
      <c r="C54" s="121">
        <f t="shared" si="11"/>
        <v>72623.727008223577</v>
      </c>
      <c r="D54" s="122">
        <f t="shared" si="7"/>
        <v>260.24</v>
      </c>
      <c r="E54" s="122">
        <f t="shared" si="8"/>
        <v>774.33999999999992</v>
      </c>
      <c r="F54" s="122">
        <f t="shared" si="6"/>
        <v>1034.58</v>
      </c>
      <c r="G54" s="122">
        <f t="shared" si="9"/>
        <v>71849.387008223581</v>
      </c>
    </row>
    <row r="55" spans="1:7" x14ac:dyDescent="0.25">
      <c r="A55" s="119">
        <f t="shared" si="10"/>
        <v>44621</v>
      </c>
      <c r="B55" s="120">
        <v>41</v>
      </c>
      <c r="C55" s="121">
        <f t="shared" si="11"/>
        <v>71849.387008223581</v>
      </c>
      <c r="D55" s="122">
        <f t="shared" si="7"/>
        <v>257.45999999999998</v>
      </c>
      <c r="E55" s="122">
        <f t="shared" si="8"/>
        <v>777.11999999999989</v>
      </c>
      <c r="F55" s="122">
        <f t="shared" si="6"/>
        <v>1034.58</v>
      </c>
      <c r="G55" s="122">
        <f t="shared" si="9"/>
        <v>71072.267008223585</v>
      </c>
    </row>
    <row r="56" spans="1:7" x14ac:dyDescent="0.25">
      <c r="A56" s="119">
        <f t="shared" si="10"/>
        <v>44652</v>
      </c>
      <c r="B56" s="120">
        <v>42</v>
      </c>
      <c r="C56" s="121">
        <f t="shared" si="11"/>
        <v>71072.267008223585</v>
      </c>
      <c r="D56" s="122">
        <f t="shared" si="7"/>
        <v>254.68</v>
      </c>
      <c r="E56" s="122">
        <f t="shared" si="8"/>
        <v>779.89999999999986</v>
      </c>
      <c r="F56" s="122">
        <f t="shared" si="6"/>
        <v>1034.58</v>
      </c>
      <c r="G56" s="122">
        <f t="shared" si="9"/>
        <v>70292.367008223591</v>
      </c>
    </row>
    <row r="57" spans="1:7" x14ac:dyDescent="0.25">
      <c r="A57" s="119">
        <f t="shared" si="10"/>
        <v>44682</v>
      </c>
      <c r="B57" s="120">
        <v>43</v>
      </c>
      <c r="C57" s="121">
        <f t="shared" si="11"/>
        <v>70292.367008223591</v>
      </c>
      <c r="D57" s="122">
        <f t="shared" si="7"/>
        <v>251.88</v>
      </c>
      <c r="E57" s="122">
        <f t="shared" si="8"/>
        <v>782.69999999999993</v>
      </c>
      <c r="F57" s="122">
        <f t="shared" si="6"/>
        <v>1034.58</v>
      </c>
      <c r="G57" s="122">
        <f t="shared" si="9"/>
        <v>69509.667008223594</v>
      </c>
    </row>
    <row r="58" spans="1:7" x14ac:dyDescent="0.25">
      <c r="A58" s="119">
        <f t="shared" si="10"/>
        <v>44713</v>
      </c>
      <c r="B58" s="120">
        <v>44</v>
      </c>
      <c r="C58" s="121">
        <f t="shared" si="11"/>
        <v>69509.667008223594</v>
      </c>
      <c r="D58" s="122">
        <f t="shared" si="7"/>
        <v>249.08</v>
      </c>
      <c r="E58" s="122">
        <f t="shared" si="8"/>
        <v>785.49999999999989</v>
      </c>
      <c r="F58" s="122">
        <f t="shared" si="6"/>
        <v>1034.58</v>
      </c>
      <c r="G58" s="122">
        <f t="shared" si="9"/>
        <v>68724.167008223594</v>
      </c>
    </row>
    <row r="59" spans="1:7" x14ac:dyDescent="0.25">
      <c r="A59" s="119">
        <f t="shared" si="10"/>
        <v>44743</v>
      </c>
      <c r="B59" s="120">
        <v>45</v>
      </c>
      <c r="C59" s="121">
        <f t="shared" si="11"/>
        <v>68724.167008223594</v>
      </c>
      <c r="D59" s="122">
        <f t="shared" si="7"/>
        <v>246.26</v>
      </c>
      <c r="E59" s="122">
        <f t="shared" si="8"/>
        <v>788.31999999999994</v>
      </c>
      <c r="F59" s="122">
        <f t="shared" si="6"/>
        <v>1034.58</v>
      </c>
      <c r="G59" s="122">
        <f t="shared" si="9"/>
        <v>67935.847008223587</v>
      </c>
    </row>
    <row r="60" spans="1:7" x14ac:dyDescent="0.25">
      <c r="A60" s="119">
        <f t="shared" si="10"/>
        <v>44774</v>
      </c>
      <c r="B60" s="120">
        <v>46</v>
      </c>
      <c r="C60" s="121">
        <f t="shared" si="11"/>
        <v>67935.847008223587</v>
      </c>
      <c r="D60" s="122">
        <f t="shared" si="7"/>
        <v>243.44</v>
      </c>
      <c r="E60" s="122">
        <f t="shared" si="8"/>
        <v>791.13999999999987</v>
      </c>
      <c r="F60" s="122">
        <f t="shared" si="6"/>
        <v>1034.58</v>
      </c>
      <c r="G60" s="122">
        <f t="shared" si="9"/>
        <v>67144.707008223588</v>
      </c>
    </row>
    <row r="61" spans="1:7" x14ac:dyDescent="0.25">
      <c r="A61" s="119">
        <f t="shared" si="10"/>
        <v>44805</v>
      </c>
      <c r="B61" s="120">
        <v>47</v>
      </c>
      <c r="C61" s="121">
        <f t="shared" si="11"/>
        <v>67144.707008223588</v>
      </c>
      <c r="D61" s="122">
        <f t="shared" si="7"/>
        <v>240.6</v>
      </c>
      <c r="E61" s="122">
        <f t="shared" si="8"/>
        <v>793.9799999999999</v>
      </c>
      <c r="F61" s="122">
        <f t="shared" si="6"/>
        <v>1034.58</v>
      </c>
      <c r="G61" s="122">
        <f t="shared" si="9"/>
        <v>66350.727008223592</v>
      </c>
    </row>
    <row r="62" spans="1:7" x14ac:dyDescent="0.25">
      <c r="A62" s="76">
        <f t="shared" si="10"/>
        <v>44835</v>
      </c>
      <c r="B62" s="77">
        <v>48</v>
      </c>
      <c r="C62" s="65">
        <f t="shared" si="11"/>
        <v>66350.727008223592</v>
      </c>
      <c r="D62" s="78">
        <f t="shared" si="7"/>
        <v>237.76</v>
      </c>
      <c r="E62" s="78">
        <f t="shared" si="8"/>
        <v>796.81999999999994</v>
      </c>
      <c r="F62" s="78">
        <f t="shared" ref="F62:F93" si="12">F61</f>
        <v>1034.58</v>
      </c>
      <c r="G62" s="78">
        <f t="shared" si="9"/>
        <v>65553.907008223585</v>
      </c>
    </row>
    <row r="63" spans="1:7" x14ac:dyDescent="0.25">
      <c r="A63" s="76">
        <f t="shared" si="10"/>
        <v>44866</v>
      </c>
      <c r="B63" s="77">
        <v>49</v>
      </c>
      <c r="C63" s="65">
        <f t="shared" si="11"/>
        <v>65553.907008223585</v>
      </c>
      <c r="D63" s="78">
        <f t="shared" si="7"/>
        <v>234.9</v>
      </c>
      <c r="E63" s="78">
        <f t="shared" si="8"/>
        <v>799.68</v>
      </c>
      <c r="F63" s="78">
        <f t="shared" si="12"/>
        <v>1034.58</v>
      </c>
      <c r="G63" s="78">
        <f t="shared" si="9"/>
        <v>64754.227008223585</v>
      </c>
    </row>
    <row r="64" spans="1:7" x14ac:dyDescent="0.25">
      <c r="A64" s="76">
        <f t="shared" si="10"/>
        <v>44896</v>
      </c>
      <c r="B64" s="77">
        <v>50</v>
      </c>
      <c r="C64" s="65">
        <f t="shared" si="11"/>
        <v>64754.227008223585</v>
      </c>
      <c r="D64" s="78">
        <f t="shared" si="7"/>
        <v>232.04</v>
      </c>
      <c r="E64" s="78">
        <f t="shared" si="8"/>
        <v>802.54</v>
      </c>
      <c r="F64" s="78">
        <f t="shared" si="12"/>
        <v>1034.58</v>
      </c>
      <c r="G64" s="78">
        <f t="shared" si="9"/>
        <v>63951.687008223584</v>
      </c>
    </row>
    <row r="65" spans="1:7" x14ac:dyDescent="0.25">
      <c r="A65" s="76">
        <f t="shared" si="10"/>
        <v>44927</v>
      </c>
      <c r="B65" s="77">
        <v>51</v>
      </c>
      <c r="C65" s="65">
        <f t="shared" si="11"/>
        <v>63951.687008223584</v>
      </c>
      <c r="D65" s="78">
        <f t="shared" si="7"/>
        <v>229.16</v>
      </c>
      <c r="E65" s="78">
        <f t="shared" si="8"/>
        <v>805.42</v>
      </c>
      <c r="F65" s="78">
        <f t="shared" si="12"/>
        <v>1034.58</v>
      </c>
      <c r="G65" s="78">
        <f t="shared" si="9"/>
        <v>63146.267008223585</v>
      </c>
    </row>
    <row r="66" spans="1:7" x14ac:dyDescent="0.25">
      <c r="A66" s="76">
        <f t="shared" si="10"/>
        <v>44958</v>
      </c>
      <c r="B66" s="77">
        <v>52</v>
      </c>
      <c r="C66" s="65">
        <f t="shared" si="11"/>
        <v>63146.267008223585</v>
      </c>
      <c r="D66" s="78">
        <f t="shared" si="7"/>
        <v>226.27</v>
      </c>
      <c r="E66" s="78">
        <f t="shared" si="8"/>
        <v>808.31</v>
      </c>
      <c r="F66" s="78">
        <f t="shared" si="12"/>
        <v>1034.58</v>
      </c>
      <c r="G66" s="78">
        <f t="shared" si="9"/>
        <v>62337.957008223588</v>
      </c>
    </row>
    <row r="67" spans="1:7" x14ac:dyDescent="0.25">
      <c r="A67" s="76">
        <f t="shared" si="10"/>
        <v>44986</v>
      </c>
      <c r="B67" s="77">
        <v>53</v>
      </c>
      <c r="C67" s="65">
        <f t="shared" si="11"/>
        <v>62337.957008223588</v>
      </c>
      <c r="D67" s="78">
        <f t="shared" si="7"/>
        <v>223.38</v>
      </c>
      <c r="E67" s="78">
        <f t="shared" si="8"/>
        <v>811.19999999999993</v>
      </c>
      <c r="F67" s="78">
        <f t="shared" si="12"/>
        <v>1034.58</v>
      </c>
      <c r="G67" s="78">
        <f t="shared" si="9"/>
        <v>61526.757008223591</v>
      </c>
    </row>
    <row r="68" spans="1:7" x14ac:dyDescent="0.25">
      <c r="A68" s="76">
        <f t="shared" si="10"/>
        <v>45017</v>
      </c>
      <c r="B68" s="77">
        <v>54</v>
      </c>
      <c r="C68" s="65">
        <f t="shared" si="11"/>
        <v>61526.757008223591</v>
      </c>
      <c r="D68" s="78">
        <f t="shared" si="7"/>
        <v>220.47</v>
      </c>
      <c r="E68" s="78">
        <f t="shared" si="8"/>
        <v>814.1099999999999</v>
      </c>
      <c r="F68" s="78">
        <f t="shared" si="12"/>
        <v>1034.58</v>
      </c>
      <c r="G68" s="78">
        <f t="shared" si="9"/>
        <v>60712.64700822359</v>
      </c>
    </row>
    <row r="69" spans="1:7" x14ac:dyDescent="0.25">
      <c r="A69" s="76">
        <f t="shared" si="10"/>
        <v>45047</v>
      </c>
      <c r="B69" s="77">
        <v>55</v>
      </c>
      <c r="C69" s="65">
        <f t="shared" si="11"/>
        <v>60712.64700822359</v>
      </c>
      <c r="D69" s="78">
        <f t="shared" si="7"/>
        <v>217.55</v>
      </c>
      <c r="E69" s="78">
        <f t="shared" si="8"/>
        <v>817.03</v>
      </c>
      <c r="F69" s="78">
        <f t="shared" si="12"/>
        <v>1034.58</v>
      </c>
      <c r="G69" s="78">
        <f t="shared" si="9"/>
        <v>59895.617008223591</v>
      </c>
    </row>
    <row r="70" spans="1:7" x14ac:dyDescent="0.25">
      <c r="A70" s="76">
        <f t="shared" si="10"/>
        <v>45078</v>
      </c>
      <c r="B70" s="77">
        <v>56</v>
      </c>
      <c r="C70" s="65">
        <f t="shared" si="11"/>
        <v>59895.617008223591</v>
      </c>
      <c r="D70" s="78">
        <f t="shared" si="7"/>
        <v>214.63</v>
      </c>
      <c r="E70" s="78">
        <f t="shared" si="8"/>
        <v>819.94999999999993</v>
      </c>
      <c r="F70" s="78">
        <f t="shared" si="12"/>
        <v>1034.58</v>
      </c>
      <c r="G70" s="78">
        <f t="shared" si="9"/>
        <v>59075.667008223594</v>
      </c>
    </row>
    <row r="71" spans="1:7" x14ac:dyDescent="0.25">
      <c r="A71" s="76">
        <f t="shared" si="10"/>
        <v>45108</v>
      </c>
      <c r="B71" s="77">
        <v>57</v>
      </c>
      <c r="C71" s="65">
        <f t="shared" si="11"/>
        <v>59075.667008223594</v>
      </c>
      <c r="D71" s="78">
        <f t="shared" si="7"/>
        <v>211.69</v>
      </c>
      <c r="E71" s="78">
        <f t="shared" si="8"/>
        <v>822.88999999999987</v>
      </c>
      <c r="F71" s="78">
        <f t="shared" si="12"/>
        <v>1034.58</v>
      </c>
      <c r="G71" s="78">
        <f t="shared" si="9"/>
        <v>58252.777008223595</v>
      </c>
    </row>
    <row r="72" spans="1:7" x14ac:dyDescent="0.25">
      <c r="A72" s="76">
        <f t="shared" si="10"/>
        <v>45139</v>
      </c>
      <c r="B72" s="77">
        <v>58</v>
      </c>
      <c r="C72" s="65">
        <f t="shared" si="11"/>
        <v>58252.777008223595</v>
      </c>
      <c r="D72" s="78">
        <f t="shared" si="7"/>
        <v>208.74</v>
      </c>
      <c r="E72" s="78">
        <f t="shared" si="8"/>
        <v>825.83999999999992</v>
      </c>
      <c r="F72" s="78">
        <f t="shared" si="12"/>
        <v>1034.58</v>
      </c>
      <c r="G72" s="78">
        <f t="shared" si="9"/>
        <v>57426.937008223598</v>
      </c>
    </row>
    <row r="73" spans="1:7" x14ac:dyDescent="0.25">
      <c r="A73" s="76">
        <f t="shared" si="10"/>
        <v>45170</v>
      </c>
      <c r="B73" s="77">
        <v>59</v>
      </c>
      <c r="C73" s="65">
        <f t="shared" si="11"/>
        <v>57426.937008223598</v>
      </c>
      <c r="D73" s="78">
        <f t="shared" si="7"/>
        <v>205.78</v>
      </c>
      <c r="E73" s="78">
        <f t="shared" si="8"/>
        <v>828.8</v>
      </c>
      <c r="F73" s="78">
        <f t="shared" si="12"/>
        <v>1034.58</v>
      </c>
      <c r="G73" s="78">
        <f t="shared" si="9"/>
        <v>56598.137008223595</v>
      </c>
    </row>
    <row r="74" spans="1:7" x14ac:dyDescent="0.25">
      <c r="A74" s="76">
        <f t="shared" si="10"/>
        <v>45200</v>
      </c>
      <c r="B74" s="77">
        <v>60</v>
      </c>
      <c r="C74" s="65">
        <f t="shared" si="11"/>
        <v>56598.137008223595</v>
      </c>
      <c r="D74" s="78">
        <f t="shared" si="7"/>
        <v>202.81</v>
      </c>
      <c r="E74" s="78">
        <f t="shared" si="8"/>
        <v>831.77</v>
      </c>
      <c r="F74" s="78">
        <f t="shared" si="12"/>
        <v>1034.58</v>
      </c>
      <c r="G74" s="78">
        <f t="shared" si="9"/>
        <v>55766.367008223599</v>
      </c>
    </row>
    <row r="75" spans="1:7" x14ac:dyDescent="0.25">
      <c r="A75" s="76">
        <f t="shared" si="10"/>
        <v>45231</v>
      </c>
      <c r="B75" s="77">
        <v>61</v>
      </c>
      <c r="C75" s="65">
        <f t="shared" si="11"/>
        <v>55766.367008223599</v>
      </c>
      <c r="D75" s="78">
        <f t="shared" si="7"/>
        <v>199.83</v>
      </c>
      <c r="E75" s="78">
        <f t="shared" si="8"/>
        <v>834.74999999999989</v>
      </c>
      <c r="F75" s="78">
        <f t="shared" si="12"/>
        <v>1034.58</v>
      </c>
      <c r="G75" s="78">
        <f t="shared" si="9"/>
        <v>54931.617008223599</v>
      </c>
    </row>
    <row r="76" spans="1:7" x14ac:dyDescent="0.25">
      <c r="A76" s="76">
        <f t="shared" si="10"/>
        <v>45261</v>
      </c>
      <c r="B76" s="77">
        <v>62</v>
      </c>
      <c r="C76" s="65">
        <f t="shared" si="11"/>
        <v>54931.617008223599</v>
      </c>
      <c r="D76" s="78">
        <f t="shared" si="7"/>
        <v>196.84</v>
      </c>
      <c r="E76" s="78">
        <f t="shared" si="8"/>
        <v>837.7399999999999</v>
      </c>
      <c r="F76" s="78">
        <f t="shared" si="12"/>
        <v>1034.58</v>
      </c>
      <c r="G76" s="78">
        <f t="shared" si="9"/>
        <v>54093.877008223601</v>
      </c>
    </row>
    <row r="77" spans="1:7" x14ac:dyDescent="0.25">
      <c r="A77" s="76">
        <f t="shared" si="10"/>
        <v>45292</v>
      </c>
      <c r="B77" s="77">
        <v>63</v>
      </c>
      <c r="C77" s="65">
        <f t="shared" si="11"/>
        <v>54093.877008223601</v>
      </c>
      <c r="D77" s="78">
        <f t="shared" si="7"/>
        <v>193.84</v>
      </c>
      <c r="E77" s="78">
        <f t="shared" si="8"/>
        <v>840.7399999999999</v>
      </c>
      <c r="F77" s="78">
        <f t="shared" si="12"/>
        <v>1034.58</v>
      </c>
      <c r="G77" s="78">
        <f t="shared" si="9"/>
        <v>53253.137008223603</v>
      </c>
    </row>
    <row r="78" spans="1:7" x14ac:dyDescent="0.25">
      <c r="A78" s="76">
        <f t="shared" si="10"/>
        <v>45323</v>
      </c>
      <c r="B78" s="77">
        <v>64</v>
      </c>
      <c r="C78" s="65">
        <f t="shared" si="11"/>
        <v>53253.137008223603</v>
      </c>
      <c r="D78" s="78">
        <f t="shared" si="7"/>
        <v>190.82</v>
      </c>
      <c r="E78" s="78">
        <f t="shared" si="8"/>
        <v>843.76</v>
      </c>
      <c r="F78" s="78">
        <f t="shared" si="12"/>
        <v>1034.58</v>
      </c>
      <c r="G78" s="78">
        <f t="shared" si="9"/>
        <v>52409.377008223601</v>
      </c>
    </row>
    <row r="79" spans="1:7" x14ac:dyDescent="0.25">
      <c r="A79" s="76">
        <f t="shared" si="10"/>
        <v>45352</v>
      </c>
      <c r="B79" s="77">
        <v>65</v>
      </c>
      <c r="C79" s="65">
        <f t="shared" si="11"/>
        <v>52409.377008223601</v>
      </c>
      <c r="D79" s="78">
        <f t="shared" ref="D79:D110" si="13">ROUND(C79*$E$11/12,2)</f>
        <v>187.8</v>
      </c>
      <c r="E79" s="78">
        <f t="shared" ref="E79:E110" si="14">F79-D79</f>
        <v>846.78</v>
      </c>
      <c r="F79" s="78">
        <f t="shared" si="12"/>
        <v>1034.58</v>
      </c>
      <c r="G79" s="78">
        <f t="shared" ref="G79:G110" si="15">C79-E79</f>
        <v>51562.597008223602</v>
      </c>
    </row>
    <row r="80" spans="1:7" x14ac:dyDescent="0.25">
      <c r="A80" s="76">
        <f t="shared" ref="A80:A111" si="16">EDATE(A79,1)</f>
        <v>45383</v>
      </c>
      <c r="B80" s="77">
        <v>66</v>
      </c>
      <c r="C80" s="65">
        <f t="shared" ref="C80:C111" si="17">G79</f>
        <v>51562.597008223602</v>
      </c>
      <c r="D80" s="78">
        <f t="shared" si="13"/>
        <v>184.77</v>
      </c>
      <c r="E80" s="78">
        <f t="shared" si="14"/>
        <v>849.81</v>
      </c>
      <c r="F80" s="78">
        <f t="shared" si="12"/>
        <v>1034.58</v>
      </c>
      <c r="G80" s="78">
        <f t="shared" si="15"/>
        <v>50712.787008223604</v>
      </c>
    </row>
    <row r="81" spans="1:7" x14ac:dyDescent="0.25">
      <c r="A81" s="76">
        <f t="shared" si="16"/>
        <v>45413</v>
      </c>
      <c r="B81" s="77">
        <v>67</v>
      </c>
      <c r="C81" s="65">
        <f t="shared" si="17"/>
        <v>50712.787008223604</v>
      </c>
      <c r="D81" s="78">
        <f t="shared" si="13"/>
        <v>181.72</v>
      </c>
      <c r="E81" s="78">
        <f t="shared" si="14"/>
        <v>852.8599999999999</v>
      </c>
      <c r="F81" s="78">
        <f t="shared" si="12"/>
        <v>1034.58</v>
      </c>
      <c r="G81" s="78">
        <f t="shared" si="15"/>
        <v>49859.927008223603</v>
      </c>
    </row>
    <row r="82" spans="1:7" x14ac:dyDescent="0.25">
      <c r="A82" s="76">
        <f t="shared" si="16"/>
        <v>45444</v>
      </c>
      <c r="B82" s="77">
        <v>68</v>
      </c>
      <c r="C82" s="65">
        <f t="shared" si="17"/>
        <v>49859.927008223603</v>
      </c>
      <c r="D82" s="78">
        <f t="shared" si="13"/>
        <v>178.66</v>
      </c>
      <c r="E82" s="78">
        <f t="shared" si="14"/>
        <v>855.92</v>
      </c>
      <c r="F82" s="78">
        <f t="shared" si="12"/>
        <v>1034.58</v>
      </c>
      <c r="G82" s="78">
        <f t="shared" si="15"/>
        <v>49004.007008223605</v>
      </c>
    </row>
    <row r="83" spans="1:7" x14ac:dyDescent="0.25">
      <c r="A83" s="76">
        <f t="shared" si="16"/>
        <v>45474</v>
      </c>
      <c r="B83" s="77">
        <v>69</v>
      </c>
      <c r="C83" s="65">
        <f t="shared" si="17"/>
        <v>49004.007008223605</v>
      </c>
      <c r="D83" s="78">
        <f t="shared" si="13"/>
        <v>175.6</v>
      </c>
      <c r="E83" s="78">
        <f t="shared" si="14"/>
        <v>858.9799999999999</v>
      </c>
      <c r="F83" s="78">
        <f t="shared" si="12"/>
        <v>1034.58</v>
      </c>
      <c r="G83" s="78">
        <f t="shared" si="15"/>
        <v>48145.027008223602</v>
      </c>
    </row>
    <row r="84" spans="1:7" x14ac:dyDescent="0.25">
      <c r="A84" s="76">
        <f t="shared" si="16"/>
        <v>45505</v>
      </c>
      <c r="B84" s="77">
        <v>70</v>
      </c>
      <c r="C84" s="65">
        <f t="shared" si="17"/>
        <v>48145.027008223602</v>
      </c>
      <c r="D84" s="78">
        <f t="shared" si="13"/>
        <v>172.52</v>
      </c>
      <c r="E84" s="78">
        <f t="shared" si="14"/>
        <v>862.06</v>
      </c>
      <c r="F84" s="78">
        <f t="shared" si="12"/>
        <v>1034.58</v>
      </c>
      <c r="G84" s="78">
        <f t="shared" si="15"/>
        <v>47282.967008223604</v>
      </c>
    </row>
    <row r="85" spans="1:7" x14ac:dyDescent="0.25">
      <c r="A85" s="76">
        <f t="shared" si="16"/>
        <v>45536</v>
      </c>
      <c r="B85" s="77">
        <v>71</v>
      </c>
      <c r="C85" s="65">
        <f t="shared" si="17"/>
        <v>47282.967008223604</v>
      </c>
      <c r="D85" s="78">
        <f t="shared" si="13"/>
        <v>169.43</v>
      </c>
      <c r="E85" s="78">
        <f t="shared" si="14"/>
        <v>865.14999999999986</v>
      </c>
      <c r="F85" s="78">
        <f t="shared" si="12"/>
        <v>1034.58</v>
      </c>
      <c r="G85" s="78">
        <f t="shared" si="15"/>
        <v>46417.817008223603</v>
      </c>
    </row>
    <row r="86" spans="1:7" x14ac:dyDescent="0.25">
      <c r="A86" s="76">
        <f t="shared" si="16"/>
        <v>45566</v>
      </c>
      <c r="B86" s="77">
        <v>72</v>
      </c>
      <c r="C86" s="65">
        <f t="shared" si="17"/>
        <v>46417.817008223603</v>
      </c>
      <c r="D86" s="78">
        <f t="shared" si="13"/>
        <v>166.33</v>
      </c>
      <c r="E86" s="78">
        <f t="shared" si="14"/>
        <v>868.24999999999989</v>
      </c>
      <c r="F86" s="78">
        <f t="shared" si="12"/>
        <v>1034.58</v>
      </c>
      <c r="G86" s="78">
        <f t="shared" si="15"/>
        <v>45549.567008223603</v>
      </c>
    </row>
    <row r="87" spans="1:7" x14ac:dyDescent="0.25">
      <c r="A87" s="76">
        <f t="shared" si="16"/>
        <v>45597</v>
      </c>
      <c r="B87" s="77">
        <v>73</v>
      </c>
      <c r="C87" s="65">
        <f t="shared" si="17"/>
        <v>45549.567008223603</v>
      </c>
      <c r="D87" s="78">
        <f t="shared" si="13"/>
        <v>163.22</v>
      </c>
      <c r="E87" s="78">
        <f t="shared" si="14"/>
        <v>871.3599999999999</v>
      </c>
      <c r="F87" s="78">
        <f t="shared" si="12"/>
        <v>1034.58</v>
      </c>
      <c r="G87" s="78">
        <f t="shared" si="15"/>
        <v>44678.207008223602</v>
      </c>
    </row>
    <row r="88" spans="1:7" x14ac:dyDescent="0.25">
      <c r="A88" s="76">
        <f t="shared" si="16"/>
        <v>45627</v>
      </c>
      <c r="B88" s="77">
        <v>74</v>
      </c>
      <c r="C88" s="65">
        <f t="shared" si="17"/>
        <v>44678.207008223602</v>
      </c>
      <c r="D88" s="78">
        <f t="shared" si="13"/>
        <v>160.1</v>
      </c>
      <c r="E88" s="78">
        <f t="shared" si="14"/>
        <v>874.4799999999999</v>
      </c>
      <c r="F88" s="78">
        <f t="shared" si="12"/>
        <v>1034.58</v>
      </c>
      <c r="G88" s="78">
        <f t="shared" si="15"/>
        <v>43803.727008223599</v>
      </c>
    </row>
    <row r="89" spans="1:7" x14ac:dyDescent="0.25">
      <c r="A89" s="76">
        <f t="shared" si="16"/>
        <v>45658</v>
      </c>
      <c r="B89" s="77">
        <v>75</v>
      </c>
      <c r="C89" s="65">
        <f t="shared" si="17"/>
        <v>43803.727008223599</v>
      </c>
      <c r="D89" s="78">
        <f t="shared" si="13"/>
        <v>156.96</v>
      </c>
      <c r="E89" s="78">
        <f t="shared" si="14"/>
        <v>877.61999999999989</v>
      </c>
      <c r="F89" s="78">
        <f t="shared" si="12"/>
        <v>1034.58</v>
      </c>
      <c r="G89" s="78">
        <f t="shared" si="15"/>
        <v>42926.107008223596</v>
      </c>
    </row>
    <row r="90" spans="1:7" x14ac:dyDescent="0.25">
      <c r="A90" s="76">
        <f t="shared" si="16"/>
        <v>45689</v>
      </c>
      <c r="B90" s="77">
        <v>76</v>
      </c>
      <c r="C90" s="65">
        <f t="shared" si="17"/>
        <v>42926.107008223596</v>
      </c>
      <c r="D90" s="78">
        <f t="shared" si="13"/>
        <v>153.82</v>
      </c>
      <c r="E90" s="78">
        <f t="shared" si="14"/>
        <v>880.76</v>
      </c>
      <c r="F90" s="78">
        <f t="shared" si="12"/>
        <v>1034.58</v>
      </c>
      <c r="G90" s="78">
        <f t="shared" si="15"/>
        <v>42045.347008223594</v>
      </c>
    </row>
    <row r="91" spans="1:7" x14ac:dyDescent="0.25">
      <c r="A91" s="76">
        <f t="shared" si="16"/>
        <v>45717</v>
      </c>
      <c r="B91" s="77">
        <v>77</v>
      </c>
      <c r="C91" s="65">
        <f t="shared" si="17"/>
        <v>42045.347008223594</v>
      </c>
      <c r="D91" s="78">
        <f t="shared" si="13"/>
        <v>150.66</v>
      </c>
      <c r="E91" s="78">
        <f t="shared" si="14"/>
        <v>883.92</v>
      </c>
      <c r="F91" s="78">
        <f t="shared" si="12"/>
        <v>1034.58</v>
      </c>
      <c r="G91" s="78">
        <f t="shared" si="15"/>
        <v>41161.427008223596</v>
      </c>
    </row>
    <row r="92" spans="1:7" x14ac:dyDescent="0.25">
      <c r="A92" s="76">
        <f t="shared" si="16"/>
        <v>45748</v>
      </c>
      <c r="B92" s="77">
        <v>78</v>
      </c>
      <c r="C92" s="65">
        <f t="shared" si="17"/>
        <v>41161.427008223596</v>
      </c>
      <c r="D92" s="78">
        <f t="shared" si="13"/>
        <v>147.5</v>
      </c>
      <c r="E92" s="78">
        <f t="shared" si="14"/>
        <v>887.07999999999993</v>
      </c>
      <c r="F92" s="78">
        <f t="shared" si="12"/>
        <v>1034.58</v>
      </c>
      <c r="G92" s="78">
        <f t="shared" si="15"/>
        <v>40274.347008223594</v>
      </c>
    </row>
    <row r="93" spans="1:7" x14ac:dyDescent="0.25">
      <c r="A93" s="76">
        <f t="shared" si="16"/>
        <v>45778</v>
      </c>
      <c r="B93" s="77">
        <v>79</v>
      </c>
      <c r="C93" s="65">
        <f t="shared" si="17"/>
        <v>40274.347008223594</v>
      </c>
      <c r="D93" s="78">
        <f t="shared" si="13"/>
        <v>144.32</v>
      </c>
      <c r="E93" s="78">
        <f t="shared" si="14"/>
        <v>890.26</v>
      </c>
      <c r="F93" s="78">
        <f t="shared" si="12"/>
        <v>1034.58</v>
      </c>
      <c r="G93" s="78">
        <f t="shared" si="15"/>
        <v>39384.087008223592</v>
      </c>
    </row>
    <row r="94" spans="1:7" x14ac:dyDescent="0.25">
      <c r="A94" s="76">
        <f t="shared" si="16"/>
        <v>45809</v>
      </c>
      <c r="B94" s="77">
        <v>80</v>
      </c>
      <c r="C94" s="65">
        <f t="shared" si="17"/>
        <v>39384.087008223592</v>
      </c>
      <c r="D94" s="78">
        <f t="shared" si="13"/>
        <v>141.13</v>
      </c>
      <c r="E94" s="78">
        <f t="shared" si="14"/>
        <v>893.44999999999993</v>
      </c>
      <c r="F94" s="78">
        <f t="shared" ref="F94:F125" si="18">F93</f>
        <v>1034.58</v>
      </c>
      <c r="G94" s="78">
        <f t="shared" si="15"/>
        <v>38490.637008223595</v>
      </c>
    </row>
    <row r="95" spans="1:7" x14ac:dyDescent="0.25">
      <c r="A95" s="76">
        <f t="shared" si="16"/>
        <v>45839</v>
      </c>
      <c r="B95" s="77">
        <v>81</v>
      </c>
      <c r="C95" s="65">
        <f t="shared" si="17"/>
        <v>38490.637008223595</v>
      </c>
      <c r="D95" s="78">
        <f t="shared" si="13"/>
        <v>137.91999999999999</v>
      </c>
      <c r="E95" s="78">
        <f t="shared" si="14"/>
        <v>896.66</v>
      </c>
      <c r="F95" s="78">
        <f t="shared" si="18"/>
        <v>1034.58</v>
      </c>
      <c r="G95" s="78">
        <f t="shared" si="15"/>
        <v>37593.977008223592</v>
      </c>
    </row>
    <row r="96" spans="1:7" x14ac:dyDescent="0.25">
      <c r="A96" s="76">
        <f t="shared" si="16"/>
        <v>45870</v>
      </c>
      <c r="B96" s="77">
        <v>82</v>
      </c>
      <c r="C96" s="65">
        <f t="shared" si="17"/>
        <v>37593.977008223592</v>
      </c>
      <c r="D96" s="78">
        <f t="shared" si="13"/>
        <v>134.71</v>
      </c>
      <c r="E96" s="78">
        <f t="shared" si="14"/>
        <v>899.86999999999989</v>
      </c>
      <c r="F96" s="78">
        <f t="shared" si="18"/>
        <v>1034.58</v>
      </c>
      <c r="G96" s="78">
        <f t="shared" si="15"/>
        <v>36694.107008223589</v>
      </c>
    </row>
    <row r="97" spans="1:7" x14ac:dyDescent="0.25">
      <c r="A97" s="76">
        <f t="shared" si="16"/>
        <v>45901</v>
      </c>
      <c r="B97" s="77">
        <v>83</v>
      </c>
      <c r="C97" s="65">
        <f t="shared" si="17"/>
        <v>36694.107008223589</v>
      </c>
      <c r="D97" s="78">
        <f t="shared" si="13"/>
        <v>131.49</v>
      </c>
      <c r="E97" s="78">
        <f t="shared" si="14"/>
        <v>903.08999999999992</v>
      </c>
      <c r="F97" s="78">
        <f t="shared" si="18"/>
        <v>1034.58</v>
      </c>
      <c r="G97" s="78">
        <f t="shared" si="15"/>
        <v>35791.017008223593</v>
      </c>
    </row>
    <row r="98" spans="1:7" x14ac:dyDescent="0.25">
      <c r="A98" s="76">
        <f t="shared" si="16"/>
        <v>45931</v>
      </c>
      <c r="B98" s="77">
        <v>84</v>
      </c>
      <c r="C98" s="65">
        <f t="shared" si="17"/>
        <v>35791.017008223593</v>
      </c>
      <c r="D98" s="78">
        <f t="shared" si="13"/>
        <v>128.25</v>
      </c>
      <c r="E98" s="78">
        <f t="shared" si="14"/>
        <v>906.32999999999993</v>
      </c>
      <c r="F98" s="78">
        <f t="shared" si="18"/>
        <v>1034.58</v>
      </c>
      <c r="G98" s="78">
        <f t="shared" si="15"/>
        <v>34884.687008223591</v>
      </c>
    </row>
    <row r="99" spans="1:7" x14ac:dyDescent="0.25">
      <c r="A99" s="76">
        <f t="shared" si="16"/>
        <v>45962</v>
      </c>
      <c r="B99" s="77">
        <v>85</v>
      </c>
      <c r="C99" s="65">
        <f t="shared" si="17"/>
        <v>34884.687008223591</v>
      </c>
      <c r="D99" s="78">
        <f t="shared" si="13"/>
        <v>125</v>
      </c>
      <c r="E99" s="78">
        <f t="shared" si="14"/>
        <v>909.57999999999993</v>
      </c>
      <c r="F99" s="78">
        <f t="shared" si="18"/>
        <v>1034.58</v>
      </c>
      <c r="G99" s="78">
        <f t="shared" si="15"/>
        <v>33975.107008223589</v>
      </c>
    </row>
    <row r="100" spans="1:7" x14ac:dyDescent="0.25">
      <c r="A100" s="76">
        <f t="shared" si="16"/>
        <v>45992</v>
      </c>
      <c r="B100" s="77">
        <v>86</v>
      </c>
      <c r="C100" s="65">
        <f t="shared" si="17"/>
        <v>33975.107008223589</v>
      </c>
      <c r="D100" s="78">
        <f t="shared" si="13"/>
        <v>121.74</v>
      </c>
      <c r="E100" s="78">
        <f t="shared" si="14"/>
        <v>912.83999999999992</v>
      </c>
      <c r="F100" s="78">
        <f t="shared" si="18"/>
        <v>1034.58</v>
      </c>
      <c r="G100" s="78">
        <f t="shared" si="15"/>
        <v>33062.267008223593</v>
      </c>
    </row>
    <row r="101" spans="1:7" x14ac:dyDescent="0.25">
      <c r="A101" s="76">
        <f t="shared" si="16"/>
        <v>46023</v>
      </c>
      <c r="B101" s="77">
        <v>87</v>
      </c>
      <c r="C101" s="65">
        <f t="shared" si="17"/>
        <v>33062.267008223593</v>
      </c>
      <c r="D101" s="78">
        <f t="shared" si="13"/>
        <v>118.47</v>
      </c>
      <c r="E101" s="78">
        <f t="shared" si="14"/>
        <v>916.1099999999999</v>
      </c>
      <c r="F101" s="78">
        <f t="shared" si="18"/>
        <v>1034.58</v>
      </c>
      <c r="G101" s="78">
        <f t="shared" si="15"/>
        <v>32146.157008223592</v>
      </c>
    </row>
    <row r="102" spans="1:7" x14ac:dyDescent="0.25">
      <c r="A102" s="76">
        <f t="shared" si="16"/>
        <v>46054</v>
      </c>
      <c r="B102" s="77">
        <v>88</v>
      </c>
      <c r="C102" s="65">
        <f t="shared" si="17"/>
        <v>32146.157008223592</v>
      </c>
      <c r="D102" s="78">
        <f t="shared" si="13"/>
        <v>115.19</v>
      </c>
      <c r="E102" s="78">
        <f t="shared" si="14"/>
        <v>919.38999999999987</v>
      </c>
      <c r="F102" s="78">
        <f t="shared" si="18"/>
        <v>1034.58</v>
      </c>
      <c r="G102" s="78">
        <f t="shared" si="15"/>
        <v>31226.767008223593</v>
      </c>
    </row>
    <row r="103" spans="1:7" x14ac:dyDescent="0.25">
      <c r="A103" s="76">
        <f t="shared" si="16"/>
        <v>46082</v>
      </c>
      <c r="B103" s="77">
        <v>89</v>
      </c>
      <c r="C103" s="65">
        <f t="shared" si="17"/>
        <v>31226.767008223593</v>
      </c>
      <c r="D103" s="78">
        <f t="shared" si="13"/>
        <v>111.9</v>
      </c>
      <c r="E103" s="78">
        <f t="shared" si="14"/>
        <v>922.68</v>
      </c>
      <c r="F103" s="78">
        <f t="shared" si="18"/>
        <v>1034.58</v>
      </c>
      <c r="G103" s="78">
        <f t="shared" si="15"/>
        <v>30304.087008223592</v>
      </c>
    </row>
    <row r="104" spans="1:7" x14ac:dyDescent="0.25">
      <c r="A104" s="76">
        <f t="shared" si="16"/>
        <v>46113</v>
      </c>
      <c r="B104" s="77">
        <v>90</v>
      </c>
      <c r="C104" s="65">
        <f t="shared" si="17"/>
        <v>30304.087008223592</v>
      </c>
      <c r="D104" s="78">
        <f t="shared" si="13"/>
        <v>108.59</v>
      </c>
      <c r="E104" s="78">
        <f t="shared" si="14"/>
        <v>925.9899999999999</v>
      </c>
      <c r="F104" s="78">
        <f t="shared" si="18"/>
        <v>1034.58</v>
      </c>
      <c r="G104" s="78">
        <f t="shared" si="15"/>
        <v>29378.097008223591</v>
      </c>
    </row>
    <row r="105" spans="1:7" x14ac:dyDescent="0.25">
      <c r="A105" s="76">
        <f t="shared" si="16"/>
        <v>46143</v>
      </c>
      <c r="B105" s="77">
        <v>91</v>
      </c>
      <c r="C105" s="65">
        <f t="shared" si="17"/>
        <v>29378.097008223591</v>
      </c>
      <c r="D105" s="78">
        <f t="shared" si="13"/>
        <v>105.27</v>
      </c>
      <c r="E105" s="78">
        <f t="shared" si="14"/>
        <v>929.31</v>
      </c>
      <c r="F105" s="78">
        <f t="shared" si="18"/>
        <v>1034.58</v>
      </c>
      <c r="G105" s="78">
        <f t="shared" si="15"/>
        <v>28448.78700822359</v>
      </c>
    </row>
    <row r="106" spans="1:7" x14ac:dyDescent="0.25">
      <c r="A106" s="76">
        <f t="shared" si="16"/>
        <v>46174</v>
      </c>
      <c r="B106" s="77">
        <v>92</v>
      </c>
      <c r="C106" s="65">
        <f t="shared" si="17"/>
        <v>28448.78700822359</v>
      </c>
      <c r="D106" s="78">
        <f t="shared" si="13"/>
        <v>101.94</v>
      </c>
      <c r="E106" s="78">
        <f t="shared" si="14"/>
        <v>932.63999999999987</v>
      </c>
      <c r="F106" s="78">
        <f t="shared" si="18"/>
        <v>1034.58</v>
      </c>
      <c r="G106" s="78">
        <f t="shared" si="15"/>
        <v>27516.14700822359</v>
      </c>
    </row>
    <row r="107" spans="1:7" x14ac:dyDescent="0.25">
      <c r="A107" s="76">
        <f t="shared" si="16"/>
        <v>46204</v>
      </c>
      <c r="B107" s="77">
        <v>93</v>
      </c>
      <c r="C107" s="65">
        <f t="shared" si="17"/>
        <v>27516.14700822359</v>
      </c>
      <c r="D107" s="78">
        <f t="shared" si="13"/>
        <v>98.6</v>
      </c>
      <c r="E107" s="78">
        <f t="shared" si="14"/>
        <v>935.9799999999999</v>
      </c>
      <c r="F107" s="78">
        <f t="shared" si="18"/>
        <v>1034.58</v>
      </c>
      <c r="G107" s="78">
        <f t="shared" si="15"/>
        <v>26580.167008223591</v>
      </c>
    </row>
    <row r="108" spans="1:7" x14ac:dyDescent="0.25">
      <c r="A108" s="76">
        <f t="shared" si="16"/>
        <v>46235</v>
      </c>
      <c r="B108" s="77">
        <v>94</v>
      </c>
      <c r="C108" s="65">
        <f t="shared" si="17"/>
        <v>26580.167008223591</v>
      </c>
      <c r="D108" s="78">
        <f t="shared" si="13"/>
        <v>95.25</v>
      </c>
      <c r="E108" s="78">
        <f t="shared" si="14"/>
        <v>939.32999999999993</v>
      </c>
      <c r="F108" s="78">
        <f t="shared" si="18"/>
        <v>1034.58</v>
      </c>
      <c r="G108" s="78">
        <f t="shared" si="15"/>
        <v>25640.837008223592</v>
      </c>
    </row>
    <row r="109" spans="1:7" x14ac:dyDescent="0.25">
      <c r="A109" s="76">
        <f t="shared" si="16"/>
        <v>46266</v>
      </c>
      <c r="B109" s="77">
        <v>95</v>
      </c>
      <c r="C109" s="65">
        <f t="shared" si="17"/>
        <v>25640.837008223592</v>
      </c>
      <c r="D109" s="78">
        <f t="shared" si="13"/>
        <v>91.88</v>
      </c>
      <c r="E109" s="78">
        <f t="shared" si="14"/>
        <v>942.69999999999993</v>
      </c>
      <c r="F109" s="78">
        <f t="shared" si="18"/>
        <v>1034.58</v>
      </c>
      <c r="G109" s="78">
        <f t="shared" si="15"/>
        <v>24698.137008223592</v>
      </c>
    </row>
    <row r="110" spans="1:7" x14ac:dyDescent="0.25">
      <c r="A110" s="76">
        <f t="shared" si="16"/>
        <v>46296</v>
      </c>
      <c r="B110" s="77">
        <v>96</v>
      </c>
      <c r="C110" s="65">
        <f t="shared" si="17"/>
        <v>24698.137008223592</v>
      </c>
      <c r="D110" s="78">
        <f t="shared" si="13"/>
        <v>88.5</v>
      </c>
      <c r="E110" s="78">
        <f t="shared" si="14"/>
        <v>946.07999999999993</v>
      </c>
      <c r="F110" s="78">
        <f t="shared" si="18"/>
        <v>1034.58</v>
      </c>
      <c r="G110" s="78">
        <f t="shared" si="15"/>
        <v>23752.057008223594</v>
      </c>
    </row>
    <row r="111" spans="1:7" x14ac:dyDescent="0.25">
      <c r="A111" s="76">
        <f t="shared" si="16"/>
        <v>46327</v>
      </c>
      <c r="B111" s="77">
        <v>97</v>
      </c>
      <c r="C111" s="65">
        <f t="shared" si="17"/>
        <v>23752.057008223594</v>
      </c>
      <c r="D111" s="78">
        <f t="shared" ref="D111:D134" si="19">ROUND(C111*$E$11/12,2)</f>
        <v>85.11</v>
      </c>
      <c r="E111" s="78">
        <f t="shared" ref="E111:E134" si="20">F111-D111</f>
        <v>949.46999999999991</v>
      </c>
      <c r="F111" s="78">
        <f t="shared" si="18"/>
        <v>1034.58</v>
      </c>
      <c r="G111" s="78">
        <f t="shared" ref="G111:G133" si="21">C111-E111</f>
        <v>22802.587008223592</v>
      </c>
    </row>
    <row r="112" spans="1:7" x14ac:dyDescent="0.25">
      <c r="A112" s="76">
        <f t="shared" ref="A112:A134" si="22">EDATE(A111,1)</f>
        <v>46357</v>
      </c>
      <c r="B112" s="77">
        <v>98</v>
      </c>
      <c r="C112" s="65">
        <f t="shared" ref="C112:C134" si="23">G111</f>
        <v>22802.587008223592</v>
      </c>
      <c r="D112" s="78">
        <f t="shared" si="19"/>
        <v>81.709999999999994</v>
      </c>
      <c r="E112" s="78">
        <f t="shared" si="20"/>
        <v>952.86999999999989</v>
      </c>
      <c r="F112" s="78">
        <f t="shared" si="18"/>
        <v>1034.58</v>
      </c>
      <c r="G112" s="78">
        <f t="shared" si="21"/>
        <v>21849.717008223593</v>
      </c>
    </row>
    <row r="113" spans="1:7" x14ac:dyDescent="0.25">
      <c r="A113" s="76">
        <f t="shared" si="22"/>
        <v>46388</v>
      </c>
      <c r="B113" s="77">
        <v>99</v>
      </c>
      <c r="C113" s="65">
        <f t="shared" si="23"/>
        <v>21849.717008223593</v>
      </c>
      <c r="D113" s="78">
        <f t="shared" si="19"/>
        <v>78.290000000000006</v>
      </c>
      <c r="E113" s="78">
        <f t="shared" si="20"/>
        <v>956.29</v>
      </c>
      <c r="F113" s="78">
        <f t="shared" si="18"/>
        <v>1034.58</v>
      </c>
      <c r="G113" s="78">
        <f t="shared" si="21"/>
        <v>20893.427008223593</v>
      </c>
    </row>
    <row r="114" spans="1:7" x14ac:dyDescent="0.25">
      <c r="A114" s="76">
        <f t="shared" si="22"/>
        <v>46419</v>
      </c>
      <c r="B114" s="77">
        <v>100</v>
      </c>
      <c r="C114" s="65">
        <f t="shared" si="23"/>
        <v>20893.427008223593</v>
      </c>
      <c r="D114" s="78">
        <f t="shared" si="19"/>
        <v>74.87</v>
      </c>
      <c r="E114" s="78">
        <f t="shared" si="20"/>
        <v>959.70999999999992</v>
      </c>
      <c r="F114" s="78">
        <f t="shared" si="18"/>
        <v>1034.58</v>
      </c>
      <c r="G114" s="78">
        <f t="shared" si="21"/>
        <v>19933.717008223593</v>
      </c>
    </row>
    <row r="115" spans="1:7" x14ac:dyDescent="0.25">
      <c r="A115" s="76">
        <f t="shared" si="22"/>
        <v>46447</v>
      </c>
      <c r="B115" s="77">
        <v>101</v>
      </c>
      <c r="C115" s="65">
        <f t="shared" si="23"/>
        <v>19933.717008223593</v>
      </c>
      <c r="D115" s="78">
        <f t="shared" si="19"/>
        <v>71.430000000000007</v>
      </c>
      <c r="E115" s="78">
        <f t="shared" si="20"/>
        <v>963.14999999999986</v>
      </c>
      <c r="F115" s="78">
        <f t="shared" si="18"/>
        <v>1034.58</v>
      </c>
      <c r="G115" s="78">
        <f t="shared" si="21"/>
        <v>18970.567008223592</v>
      </c>
    </row>
    <row r="116" spans="1:7" x14ac:dyDescent="0.25">
      <c r="A116" s="76">
        <f t="shared" si="22"/>
        <v>46478</v>
      </c>
      <c r="B116" s="77">
        <v>102</v>
      </c>
      <c r="C116" s="65">
        <f t="shared" si="23"/>
        <v>18970.567008223592</v>
      </c>
      <c r="D116" s="78">
        <f t="shared" si="19"/>
        <v>67.98</v>
      </c>
      <c r="E116" s="78">
        <f t="shared" si="20"/>
        <v>966.59999999999991</v>
      </c>
      <c r="F116" s="78">
        <f t="shared" si="18"/>
        <v>1034.58</v>
      </c>
      <c r="G116" s="78">
        <f t="shared" si="21"/>
        <v>18003.967008223593</v>
      </c>
    </row>
    <row r="117" spans="1:7" x14ac:dyDescent="0.25">
      <c r="A117" s="76">
        <f t="shared" si="22"/>
        <v>46508</v>
      </c>
      <c r="B117" s="77">
        <v>103</v>
      </c>
      <c r="C117" s="65">
        <f t="shared" si="23"/>
        <v>18003.967008223593</v>
      </c>
      <c r="D117" s="78">
        <f t="shared" si="19"/>
        <v>64.510000000000005</v>
      </c>
      <c r="E117" s="78">
        <f t="shared" si="20"/>
        <v>970.06999999999994</v>
      </c>
      <c r="F117" s="78">
        <f t="shared" si="18"/>
        <v>1034.58</v>
      </c>
      <c r="G117" s="78">
        <f t="shared" si="21"/>
        <v>17033.897008223594</v>
      </c>
    </row>
    <row r="118" spans="1:7" x14ac:dyDescent="0.25">
      <c r="A118" s="76">
        <f t="shared" si="22"/>
        <v>46539</v>
      </c>
      <c r="B118" s="77">
        <v>104</v>
      </c>
      <c r="C118" s="65">
        <f t="shared" si="23"/>
        <v>17033.897008223594</v>
      </c>
      <c r="D118" s="78">
        <f t="shared" si="19"/>
        <v>61.04</v>
      </c>
      <c r="E118" s="78">
        <f t="shared" si="20"/>
        <v>973.54</v>
      </c>
      <c r="F118" s="78">
        <f t="shared" si="18"/>
        <v>1034.58</v>
      </c>
      <c r="G118" s="78">
        <f t="shared" si="21"/>
        <v>16060.357008223593</v>
      </c>
    </row>
    <row r="119" spans="1:7" x14ac:dyDescent="0.25">
      <c r="A119" s="76">
        <f t="shared" si="22"/>
        <v>46569</v>
      </c>
      <c r="B119" s="77">
        <v>105</v>
      </c>
      <c r="C119" s="65">
        <f t="shared" si="23"/>
        <v>16060.357008223593</v>
      </c>
      <c r="D119" s="78">
        <f t="shared" si="19"/>
        <v>57.55</v>
      </c>
      <c r="E119" s="78">
        <f t="shared" si="20"/>
        <v>977.03</v>
      </c>
      <c r="F119" s="78">
        <f t="shared" si="18"/>
        <v>1034.58</v>
      </c>
      <c r="G119" s="78">
        <f t="shared" si="21"/>
        <v>15083.327008223592</v>
      </c>
    </row>
    <row r="120" spans="1:7" x14ac:dyDescent="0.25">
      <c r="A120" s="76">
        <f t="shared" si="22"/>
        <v>46600</v>
      </c>
      <c r="B120" s="77">
        <v>106</v>
      </c>
      <c r="C120" s="65">
        <f t="shared" si="23"/>
        <v>15083.327008223592</v>
      </c>
      <c r="D120" s="78">
        <f t="shared" si="19"/>
        <v>54.05</v>
      </c>
      <c r="E120" s="78">
        <f t="shared" si="20"/>
        <v>980.53</v>
      </c>
      <c r="F120" s="78">
        <f t="shared" si="18"/>
        <v>1034.58</v>
      </c>
      <c r="G120" s="78">
        <f t="shared" si="21"/>
        <v>14102.797008223592</v>
      </c>
    </row>
    <row r="121" spans="1:7" x14ac:dyDescent="0.25">
      <c r="A121" s="76">
        <f t="shared" si="22"/>
        <v>46631</v>
      </c>
      <c r="B121" s="77">
        <v>107</v>
      </c>
      <c r="C121" s="65">
        <f t="shared" si="23"/>
        <v>14102.797008223592</v>
      </c>
      <c r="D121" s="78">
        <f t="shared" si="19"/>
        <v>50.54</v>
      </c>
      <c r="E121" s="78">
        <f t="shared" si="20"/>
        <v>984.04</v>
      </c>
      <c r="F121" s="78">
        <f t="shared" si="18"/>
        <v>1034.58</v>
      </c>
      <c r="G121" s="78">
        <f t="shared" si="21"/>
        <v>13118.757008223591</v>
      </c>
    </row>
    <row r="122" spans="1:7" x14ac:dyDescent="0.25">
      <c r="A122" s="76">
        <f t="shared" si="22"/>
        <v>46661</v>
      </c>
      <c r="B122" s="77">
        <v>108</v>
      </c>
      <c r="C122" s="65">
        <f t="shared" si="23"/>
        <v>13118.757008223591</v>
      </c>
      <c r="D122" s="78">
        <f t="shared" si="19"/>
        <v>47.01</v>
      </c>
      <c r="E122" s="78">
        <f t="shared" si="20"/>
        <v>987.56999999999994</v>
      </c>
      <c r="F122" s="78">
        <f t="shared" si="18"/>
        <v>1034.58</v>
      </c>
      <c r="G122" s="78">
        <f t="shared" si="21"/>
        <v>12131.187008223591</v>
      </c>
    </row>
    <row r="123" spans="1:7" x14ac:dyDescent="0.25">
      <c r="A123" s="76">
        <f t="shared" si="22"/>
        <v>46692</v>
      </c>
      <c r="B123" s="77">
        <v>109</v>
      </c>
      <c r="C123" s="65">
        <f t="shared" si="23"/>
        <v>12131.187008223591</v>
      </c>
      <c r="D123" s="78">
        <f t="shared" si="19"/>
        <v>43.47</v>
      </c>
      <c r="E123" s="78">
        <f t="shared" si="20"/>
        <v>991.1099999999999</v>
      </c>
      <c r="F123" s="78">
        <f t="shared" si="18"/>
        <v>1034.58</v>
      </c>
      <c r="G123" s="78">
        <f t="shared" si="21"/>
        <v>11140.07700822359</v>
      </c>
    </row>
    <row r="124" spans="1:7" x14ac:dyDescent="0.25">
      <c r="A124" s="76">
        <f t="shared" si="22"/>
        <v>46722</v>
      </c>
      <c r="B124" s="77">
        <v>110</v>
      </c>
      <c r="C124" s="65">
        <f t="shared" si="23"/>
        <v>11140.07700822359</v>
      </c>
      <c r="D124" s="78">
        <f t="shared" si="19"/>
        <v>39.92</v>
      </c>
      <c r="E124" s="78">
        <f t="shared" si="20"/>
        <v>994.66</v>
      </c>
      <c r="F124" s="78">
        <f t="shared" si="18"/>
        <v>1034.58</v>
      </c>
      <c r="G124" s="78">
        <f t="shared" si="21"/>
        <v>10145.417008223591</v>
      </c>
    </row>
    <row r="125" spans="1:7" x14ac:dyDescent="0.25">
      <c r="A125" s="76">
        <f t="shared" si="22"/>
        <v>46753</v>
      </c>
      <c r="B125" s="77">
        <v>111</v>
      </c>
      <c r="C125" s="65">
        <f t="shared" si="23"/>
        <v>10145.417008223591</v>
      </c>
      <c r="D125" s="78">
        <f t="shared" si="19"/>
        <v>36.35</v>
      </c>
      <c r="E125" s="78">
        <f t="shared" si="20"/>
        <v>998.2299999999999</v>
      </c>
      <c r="F125" s="78">
        <f t="shared" si="18"/>
        <v>1034.58</v>
      </c>
      <c r="G125" s="78">
        <f t="shared" si="21"/>
        <v>9147.187008223591</v>
      </c>
    </row>
    <row r="126" spans="1:7" x14ac:dyDescent="0.25">
      <c r="A126" s="76">
        <f t="shared" si="22"/>
        <v>46784</v>
      </c>
      <c r="B126" s="77">
        <v>112</v>
      </c>
      <c r="C126" s="65">
        <f t="shared" si="23"/>
        <v>9147.187008223591</v>
      </c>
      <c r="D126" s="78">
        <f t="shared" si="19"/>
        <v>32.78</v>
      </c>
      <c r="E126" s="78">
        <f t="shared" si="20"/>
        <v>1001.8</v>
      </c>
      <c r="F126" s="78">
        <f t="shared" ref="F126:F134" si="24">F125</f>
        <v>1034.58</v>
      </c>
      <c r="G126" s="78">
        <f t="shared" si="21"/>
        <v>8145.3870082235908</v>
      </c>
    </row>
    <row r="127" spans="1:7" x14ac:dyDescent="0.25">
      <c r="A127" s="76">
        <f t="shared" si="22"/>
        <v>46813</v>
      </c>
      <c r="B127" s="77">
        <v>113</v>
      </c>
      <c r="C127" s="65">
        <f t="shared" si="23"/>
        <v>8145.3870082235908</v>
      </c>
      <c r="D127" s="78">
        <f t="shared" si="19"/>
        <v>29.19</v>
      </c>
      <c r="E127" s="78">
        <f t="shared" si="20"/>
        <v>1005.3899999999999</v>
      </c>
      <c r="F127" s="78">
        <f t="shared" si="24"/>
        <v>1034.58</v>
      </c>
      <c r="G127" s="78">
        <f t="shared" si="21"/>
        <v>7139.9970082235905</v>
      </c>
    </row>
    <row r="128" spans="1:7" x14ac:dyDescent="0.25">
      <c r="A128" s="76">
        <f t="shared" si="22"/>
        <v>46844</v>
      </c>
      <c r="B128" s="77">
        <v>114</v>
      </c>
      <c r="C128" s="65">
        <f t="shared" si="23"/>
        <v>7139.9970082235905</v>
      </c>
      <c r="D128" s="78">
        <f t="shared" si="19"/>
        <v>25.58</v>
      </c>
      <c r="E128" s="78">
        <f t="shared" si="20"/>
        <v>1008.9999999999999</v>
      </c>
      <c r="F128" s="78">
        <f t="shared" si="24"/>
        <v>1034.58</v>
      </c>
      <c r="G128" s="78">
        <f t="shared" si="21"/>
        <v>6130.9970082235905</v>
      </c>
    </row>
    <row r="129" spans="1:7" x14ac:dyDescent="0.25">
      <c r="A129" s="76">
        <f t="shared" si="22"/>
        <v>46874</v>
      </c>
      <c r="B129" s="77">
        <v>115</v>
      </c>
      <c r="C129" s="65">
        <f t="shared" si="23"/>
        <v>6130.9970082235905</v>
      </c>
      <c r="D129" s="78">
        <f t="shared" si="19"/>
        <v>21.97</v>
      </c>
      <c r="E129" s="78">
        <f t="shared" si="20"/>
        <v>1012.6099999999999</v>
      </c>
      <c r="F129" s="78">
        <f t="shared" si="24"/>
        <v>1034.58</v>
      </c>
      <c r="G129" s="78">
        <f t="shared" si="21"/>
        <v>5118.3870082235908</v>
      </c>
    </row>
    <row r="130" spans="1:7" x14ac:dyDescent="0.25">
      <c r="A130" s="76">
        <f t="shared" si="22"/>
        <v>46905</v>
      </c>
      <c r="B130" s="77">
        <v>116</v>
      </c>
      <c r="C130" s="65">
        <f t="shared" si="23"/>
        <v>5118.3870082235908</v>
      </c>
      <c r="D130" s="78">
        <f t="shared" si="19"/>
        <v>18.34</v>
      </c>
      <c r="E130" s="78">
        <f t="shared" si="20"/>
        <v>1016.2399999999999</v>
      </c>
      <c r="F130" s="78">
        <f t="shared" si="24"/>
        <v>1034.58</v>
      </c>
      <c r="G130" s="78">
        <f t="shared" si="21"/>
        <v>4102.147008223591</v>
      </c>
    </row>
    <row r="131" spans="1:7" x14ac:dyDescent="0.25">
      <c r="A131" s="76">
        <f t="shared" si="22"/>
        <v>46935</v>
      </c>
      <c r="B131" s="77">
        <v>117</v>
      </c>
      <c r="C131" s="65">
        <f t="shared" si="23"/>
        <v>4102.147008223591</v>
      </c>
      <c r="D131" s="78">
        <f t="shared" si="19"/>
        <v>14.7</v>
      </c>
      <c r="E131" s="78">
        <f t="shared" si="20"/>
        <v>1019.8799999999999</v>
      </c>
      <c r="F131" s="78">
        <f t="shared" si="24"/>
        <v>1034.58</v>
      </c>
      <c r="G131" s="78">
        <f t="shared" si="21"/>
        <v>3082.2670082235909</v>
      </c>
    </row>
    <row r="132" spans="1:7" x14ac:dyDescent="0.25">
      <c r="A132" s="76">
        <f t="shared" si="22"/>
        <v>46966</v>
      </c>
      <c r="B132" s="77">
        <v>118</v>
      </c>
      <c r="C132" s="65">
        <f t="shared" si="23"/>
        <v>3082.2670082235909</v>
      </c>
      <c r="D132" s="78">
        <f t="shared" si="19"/>
        <v>11.04</v>
      </c>
      <c r="E132" s="78">
        <f t="shared" si="20"/>
        <v>1023.54</v>
      </c>
      <c r="F132" s="78">
        <f t="shared" si="24"/>
        <v>1034.58</v>
      </c>
      <c r="G132" s="78">
        <f t="shared" si="21"/>
        <v>2058.7270082235909</v>
      </c>
    </row>
    <row r="133" spans="1:7" x14ac:dyDescent="0.25">
      <c r="A133" s="76">
        <f t="shared" si="22"/>
        <v>46997</v>
      </c>
      <c r="B133" s="77">
        <v>119</v>
      </c>
      <c r="C133" s="65">
        <f t="shared" si="23"/>
        <v>2058.7270082235909</v>
      </c>
      <c r="D133" s="78">
        <f t="shared" si="19"/>
        <v>7.38</v>
      </c>
      <c r="E133" s="78">
        <f t="shared" si="20"/>
        <v>1027.1999999999998</v>
      </c>
      <c r="F133" s="78">
        <f t="shared" si="24"/>
        <v>1034.58</v>
      </c>
      <c r="G133" s="78">
        <f t="shared" si="21"/>
        <v>1031.5270082235911</v>
      </c>
    </row>
    <row r="134" spans="1:7" x14ac:dyDescent="0.25">
      <c r="A134" s="76">
        <f t="shared" si="22"/>
        <v>47027</v>
      </c>
      <c r="B134" s="77">
        <v>120</v>
      </c>
      <c r="C134" s="65">
        <f t="shared" si="23"/>
        <v>1031.5270082235911</v>
      </c>
      <c r="D134" s="78">
        <f t="shared" si="19"/>
        <v>3.7</v>
      </c>
      <c r="E134" s="78">
        <f t="shared" si="20"/>
        <v>1030.8799999999999</v>
      </c>
      <c r="F134" s="78">
        <f t="shared" si="24"/>
        <v>1034.58</v>
      </c>
      <c r="G134" s="110">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F0E05-61ED-483E-A343-413E12DFAAF7}">
  <dimension ref="A1:M135"/>
  <sheetViews>
    <sheetView topLeftCell="A39" workbookViewId="0">
      <selection activeCell="J89" sqref="J89"/>
    </sheetView>
  </sheetViews>
  <sheetFormatPr defaultRowHeight="15" x14ac:dyDescent="0.25"/>
  <cols>
    <col min="1" max="1" width="9.28515625" style="71" customWidth="1"/>
    <col min="2" max="2" width="7.7109375" style="71" customWidth="1"/>
    <col min="3" max="3" width="14.7109375" style="71" customWidth="1"/>
    <col min="4" max="4" width="14.28515625" style="71" customWidth="1"/>
    <col min="5" max="7" width="14.7109375" style="71" customWidth="1"/>
    <col min="8" max="257" width="9.28515625" style="71"/>
    <col min="258" max="258" width="7.7109375" style="71" customWidth="1"/>
    <col min="259" max="259" width="14.7109375" style="71" customWidth="1"/>
    <col min="260" max="260" width="14.28515625" style="71" customWidth="1"/>
    <col min="261" max="263" width="14.7109375" style="71" customWidth="1"/>
    <col min="264" max="513" width="9.28515625" style="71"/>
    <col min="514" max="514" width="7.7109375" style="71" customWidth="1"/>
    <col min="515" max="515" width="14.7109375" style="71" customWidth="1"/>
    <col min="516" max="516" width="14.28515625" style="71" customWidth="1"/>
    <col min="517" max="519" width="14.7109375" style="71" customWidth="1"/>
    <col min="520" max="769" width="9.28515625" style="71"/>
    <col min="770" max="770" width="7.7109375" style="71" customWidth="1"/>
    <col min="771" max="771" width="14.7109375" style="71" customWidth="1"/>
    <col min="772" max="772" width="14.28515625" style="71" customWidth="1"/>
    <col min="773" max="775" width="14.7109375" style="71" customWidth="1"/>
    <col min="776" max="1025" width="9.28515625" style="71"/>
    <col min="1026" max="1026" width="7.7109375" style="71" customWidth="1"/>
    <col min="1027" max="1027" width="14.7109375" style="71" customWidth="1"/>
    <col min="1028" max="1028" width="14.28515625" style="71" customWidth="1"/>
    <col min="1029" max="1031" width="14.7109375" style="71" customWidth="1"/>
    <col min="1032" max="1281" width="9.28515625" style="71"/>
    <col min="1282" max="1282" width="7.7109375" style="71" customWidth="1"/>
    <col min="1283" max="1283" width="14.7109375" style="71" customWidth="1"/>
    <col min="1284" max="1284" width="14.28515625" style="71" customWidth="1"/>
    <col min="1285" max="1287" width="14.7109375" style="71" customWidth="1"/>
    <col min="1288" max="1537" width="9.28515625" style="71"/>
    <col min="1538" max="1538" width="7.7109375" style="71" customWidth="1"/>
    <col min="1539" max="1539" width="14.7109375" style="71" customWidth="1"/>
    <col min="1540" max="1540" width="14.28515625" style="71" customWidth="1"/>
    <col min="1541" max="1543" width="14.7109375" style="71" customWidth="1"/>
    <col min="1544" max="1793" width="9.28515625" style="71"/>
    <col min="1794" max="1794" width="7.7109375" style="71" customWidth="1"/>
    <col min="1795" max="1795" width="14.7109375" style="71" customWidth="1"/>
    <col min="1796" max="1796" width="14.28515625" style="71" customWidth="1"/>
    <col min="1797" max="1799" width="14.7109375" style="71" customWidth="1"/>
    <col min="1800" max="2049" width="9.28515625" style="71"/>
    <col min="2050" max="2050" width="7.7109375" style="71" customWidth="1"/>
    <col min="2051" max="2051" width="14.7109375" style="71" customWidth="1"/>
    <col min="2052" max="2052" width="14.28515625" style="71" customWidth="1"/>
    <col min="2053" max="2055" width="14.7109375" style="71" customWidth="1"/>
    <col min="2056" max="2305" width="9.28515625" style="71"/>
    <col min="2306" max="2306" width="7.7109375" style="71" customWidth="1"/>
    <col min="2307" max="2307" width="14.7109375" style="71" customWidth="1"/>
    <col min="2308" max="2308" width="14.28515625" style="71" customWidth="1"/>
    <col min="2309" max="2311" width="14.7109375" style="71" customWidth="1"/>
    <col min="2312" max="2561" width="9.28515625" style="71"/>
    <col min="2562" max="2562" width="7.7109375" style="71" customWidth="1"/>
    <col min="2563" max="2563" width="14.7109375" style="71" customWidth="1"/>
    <col min="2564" max="2564" width="14.28515625" style="71" customWidth="1"/>
    <col min="2565" max="2567" width="14.7109375" style="71" customWidth="1"/>
    <col min="2568" max="2817" width="9.28515625" style="71"/>
    <col min="2818" max="2818" width="7.7109375" style="71" customWidth="1"/>
    <col min="2819" max="2819" width="14.7109375" style="71" customWidth="1"/>
    <col min="2820" max="2820" width="14.28515625" style="71" customWidth="1"/>
    <col min="2821" max="2823" width="14.7109375" style="71" customWidth="1"/>
    <col min="2824" max="3073" width="9.28515625" style="71"/>
    <col min="3074" max="3074" width="7.7109375" style="71" customWidth="1"/>
    <col min="3075" max="3075" width="14.7109375" style="71" customWidth="1"/>
    <col min="3076" max="3076" width="14.28515625" style="71" customWidth="1"/>
    <col min="3077" max="3079" width="14.7109375" style="71" customWidth="1"/>
    <col min="3080" max="3329" width="9.28515625" style="71"/>
    <col min="3330" max="3330" width="7.7109375" style="71" customWidth="1"/>
    <col min="3331" max="3331" width="14.7109375" style="71" customWidth="1"/>
    <col min="3332" max="3332" width="14.28515625" style="71" customWidth="1"/>
    <col min="3333" max="3335" width="14.7109375" style="71" customWidth="1"/>
    <col min="3336" max="3585" width="9.28515625" style="71"/>
    <col min="3586" max="3586" width="7.7109375" style="71" customWidth="1"/>
    <col min="3587" max="3587" width="14.7109375" style="71" customWidth="1"/>
    <col min="3588" max="3588" width="14.28515625" style="71" customWidth="1"/>
    <col min="3589" max="3591" width="14.7109375" style="71" customWidth="1"/>
    <col min="3592" max="3841" width="9.28515625" style="71"/>
    <col min="3842" max="3842" width="7.7109375" style="71" customWidth="1"/>
    <col min="3843" max="3843" width="14.7109375" style="71" customWidth="1"/>
    <col min="3844" max="3844" width="14.28515625" style="71" customWidth="1"/>
    <col min="3845" max="3847" width="14.7109375" style="71" customWidth="1"/>
    <col min="3848" max="4097" width="9.28515625" style="71"/>
    <col min="4098" max="4098" width="7.7109375" style="71" customWidth="1"/>
    <col min="4099" max="4099" width="14.7109375" style="71" customWidth="1"/>
    <col min="4100" max="4100" width="14.28515625" style="71" customWidth="1"/>
    <col min="4101" max="4103" width="14.7109375" style="71" customWidth="1"/>
    <col min="4104" max="4353" width="9.28515625" style="71"/>
    <col min="4354" max="4354" width="7.7109375" style="71" customWidth="1"/>
    <col min="4355" max="4355" width="14.7109375" style="71" customWidth="1"/>
    <col min="4356" max="4356" width="14.28515625" style="71" customWidth="1"/>
    <col min="4357" max="4359" width="14.7109375" style="71" customWidth="1"/>
    <col min="4360" max="4609" width="9.28515625" style="71"/>
    <col min="4610" max="4610" width="7.7109375" style="71" customWidth="1"/>
    <col min="4611" max="4611" width="14.7109375" style="71" customWidth="1"/>
    <col min="4612" max="4612" width="14.28515625" style="71" customWidth="1"/>
    <col min="4613" max="4615" width="14.7109375" style="71" customWidth="1"/>
    <col min="4616" max="4865" width="9.28515625" style="71"/>
    <col min="4866" max="4866" width="7.7109375" style="71" customWidth="1"/>
    <col min="4867" max="4867" width="14.7109375" style="71" customWidth="1"/>
    <col min="4868" max="4868" width="14.28515625" style="71" customWidth="1"/>
    <col min="4869" max="4871" width="14.7109375" style="71" customWidth="1"/>
    <col min="4872" max="5121" width="9.28515625" style="71"/>
    <col min="5122" max="5122" width="7.7109375" style="71" customWidth="1"/>
    <col min="5123" max="5123" width="14.7109375" style="71" customWidth="1"/>
    <col min="5124" max="5124" width="14.28515625" style="71" customWidth="1"/>
    <col min="5125" max="5127" width="14.7109375" style="71" customWidth="1"/>
    <col min="5128" max="5377" width="9.28515625" style="71"/>
    <col min="5378" max="5378" width="7.7109375" style="71" customWidth="1"/>
    <col min="5379" max="5379" width="14.7109375" style="71" customWidth="1"/>
    <col min="5380" max="5380" width="14.28515625" style="71" customWidth="1"/>
    <col min="5381" max="5383" width="14.7109375" style="71" customWidth="1"/>
    <col min="5384" max="5633" width="9.28515625" style="71"/>
    <col min="5634" max="5634" width="7.7109375" style="71" customWidth="1"/>
    <col min="5635" max="5635" width="14.7109375" style="71" customWidth="1"/>
    <col min="5636" max="5636" width="14.28515625" style="71" customWidth="1"/>
    <col min="5637" max="5639" width="14.7109375" style="71" customWidth="1"/>
    <col min="5640" max="5889" width="9.28515625" style="71"/>
    <col min="5890" max="5890" width="7.7109375" style="71" customWidth="1"/>
    <col min="5891" max="5891" width="14.7109375" style="71" customWidth="1"/>
    <col min="5892" max="5892" width="14.28515625" style="71" customWidth="1"/>
    <col min="5893" max="5895" width="14.7109375" style="71" customWidth="1"/>
    <col min="5896" max="6145" width="9.28515625" style="71"/>
    <col min="6146" max="6146" width="7.7109375" style="71" customWidth="1"/>
    <col min="6147" max="6147" width="14.7109375" style="71" customWidth="1"/>
    <col min="6148" max="6148" width="14.28515625" style="71" customWidth="1"/>
    <col min="6149" max="6151" width="14.7109375" style="71" customWidth="1"/>
    <col min="6152" max="6401" width="9.28515625" style="71"/>
    <col min="6402" max="6402" width="7.7109375" style="71" customWidth="1"/>
    <col min="6403" max="6403" width="14.7109375" style="71" customWidth="1"/>
    <col min="6404" max="6404" width="14.28515625" style="71" customWidth="1"/>
    <col min="6405" max="6407" width="14.7109375" style="71" customWidth="1"/>
    <col min="6408" max="6657" width="9.28515625" style="71"/>
    <col min="6658" max="6658" width="7.7109375" style="71" customWidth="1"/>
    <col min="6659" max="6659" width="14.7109375" style="71" customWidth="1"/>
    <col min="6660" max="6660" width="14.28515625" style="71" customWidth="1"/>
    <col min="6661" max="6663" width="14.7109375" style="71" customWidth="1"/>
    <col min="6664" max="6913" width="9.28515625" style="71"/>
    <col min="6914" max="6914" width="7.7109375" style="71" customWidth="1"/>
    <col min="6915" max="6915" width="14.7109375" style="71" customWidth="1"/>
    <col min="6916" max="6916" width="14.28515625" style="71" customWidth="1"/>
    <col min="6917" max="6919" width="14.7109375" style="71" customWidth="1"/>
    <col min="6920" max="7169" width="9.28515625" style="71"/>
    <col min="7170" max="7170" width="7.7109375" style="71" customWidth="1"/>
    <col min="7171" max="7171" width="14.7109375" style="71" customWidth="1"/>
    <col min="7172" max="7172" width="14.28515625" style="71" customWidth="1"/>
    <col min="7173" max="7175" width="14.7109375" style="71" customWidth="1"/>
    <col min="7176" max="7425" width="9.28515625" style="71"/>
    <col min="7426" max="7426" width="7.7109375" style="71" customWidth="1"/>
    <col min="7427" max="7427" width="14.7109375" style="71" customWidth="1"/>
    <col min="7428" max="7428" width="14.28515625" style="71" customWidth="1"/>
    <col min="7429" max="7431" width="14.7109375" style="71" customWidth="1"/>
    <col min="7432" max="7681" width="9.28515625" style="71"/>
    <col min="7682" max="7682" width="7.7109375" style="71" customWidth="1"/>
    <col min="7683" max="7683" width="14.7109375" style="71" customWidth="1"/>
    <col min="7684" max="7684" width="14.28515625" style="71" customWidth="1"/>
    <col min="7685" max="7687" width="14.7109375" style="71" customWidth="1"/>
    <col min="7688" max="7937" width="9.28515625" style="71"/>
    <col min="7938" max="7938" width="7.7109375" style="71" customWidth="1"/>
    <col min="7939" max="7939" width="14.7109375" style="71" customWidth="1"/>
    <col min="7940" max="7940" width="14.28515625" style="71" customWidth="1"/>
    <col min="7941" max="7943" width="14.7109375" style="71" customWidth="1"/>
    <col min="7944" max="8193" width="9.28515625" style="71"/>
    <col min="8194" max="8194" width="7.7109375" style="71" customWidth="1"/>
    <col min="8195" max="8195" width="14.7109375" style="71" customWidth="1"/>
    <col min="8196" max="8196" width="14.28515625" style="71" customWidth="1"/>
    <col min="8197" max="8199" width="14.7109375" style="71" customWidth="1"/>
    <col min="8200" max="8449" width="9.28515625" style="71"/>
    <col min="8450" max="8450" width="7.7109375" style="71" customWidth="1"/>
    <col min="8451" max="8451" width="14.7109375" style="71" customWidth="1"/>
    <col min="8452" max="8452" width="14.28515625" style="71" customWidth="1"/>
    <col min="8453" max="8455" width="14.7109375" style="71" customWidth="1"/>
    <col min="8456" max="8705" width="9.28515625" style="71"/>
    <col min="8706" max="8706" width="7.7109375" style="71" customWidth="1"/>
    <col min="8707" max="8707" width="14.7109375" style="71" customWidth="1"/>
    <col min="8708" max="8708" width="14.28515625" style="71" customWidth="1"/>
    <col min="8709" max="8711" width="14.7109375" style="71" customWidth="1"/>
    <col min="8712" max="8961" width="9.28515625" style="71"/>
    <col min="8962" max="8962" width="7.7109375" style="71" customWidth="1"/>
    <col min="8963" max="8963" width="14.7109375" style="71" customWidth="1"/>
    <col min="8964" max="8964" width="14.28515625" style="71" customWidth="1"/>
    <col min="8965" max="8967" width="14.7109375" style="71" customWidth="1"/>
    <col min="8968" max="9217" width="9.28515625" style="71"/>
    <col min="9218" max="9218" width="7.7109375" style="71" customWidth="1"/>
    <col min="9219" max="9219" width="14.7109375" style="71" customWidth="1"/>
    <col min="9220" max="9220" width="14.28515625" style="71" customWidth="1"/>
    <col min="9221" max="9223" width="14.7109375" style="71" customWidth="1"/>
    <col min="9224" max="9473" width="9.28515625" style="71"/>
    <col min="9474" max="9474" width="7.7109375" style="71" customWidth="1"/>
    <col min="9475" max="9475" width="14.7109375" style="71" customWidth="1"/>
    <col min="9476" max="9476" width="14.28515625" style="71" customWidth="1"/>
    <col min="9477" max="9479" width="14.7109375" style="71" customWidth="1"/>
    <col min="9480" max="9729" width="9.28515625" style="71"/>
    <col min="9730" max="9730" width="7.7109375" style="71" customWidth="1"/>
    <col min="9731" max="9731" width="14.7109375" style="71" customWidth="1"/>
    <col min="9732" max="9732" width="14.28515625" style="71" customWidth="1"/>
    <col min="9733" max="9735" width="14.7109375" style="71" customWidth="1"/>
    <col min="9736" max="9985" width="9.28515625" style="71"/>
    <col min="9986" max="9986" width="7.7109375" style="71" customWidth="1"/>
    <col min="9987" max="9987" width="14.7109375" style="71" customWidth="1"/>
    <col min="9988" max="9988" width="14.28515625" style="71" customWidth="1"/>
    <col min="9989" max="9991" width="14.7109375" style="71" customWidth="1"/>
    <col min="9992" max="10241" width="9.28515625" style="71"/>
    <col min="10242" max="10242" width="7.7109375" style="71" customWidth="1"/>
    <col min="10243" max="10243" width="14.7109375" style="71" customWidth="1"/>
    <col min="10244" max="10244" width="14.28515625" style="71" customWidth="1"/>
    <col min="10245" max="10247" width="14.7109375" style="71" customWidth="1"/>
    <col min="10248" max="10497" width="9.28515625" style="71"/>
    <col min="10498" max="10498" width="7.7109375" style="71" customWidth="1"/>
    <col min="10499" max="10499" width="14.7109375" style="71" customWidth="1"/>
    <col min="10500" max="10500" width="14.28515625" style="71" customWidth="1"/>
    <col min="10501" max="10503" width="14.7109375" style="71" customWidth="1"/>
    <col min="10504" max="10753" width="9.28515625" style="71"/>
    <col min="10754" max="10754" width="7.7109375" style="71" customWidth="1"/>
    <col min="10755" max="10755" width="14.7109375" style="71" customWidth="1"/>
    <col min="10756" max="10756" width="14.28515625" style="71" customWidth="1"/>
    <col min="10757" max="10759" width="14.7109375" style="71" customWidth="1"/>
    <col min="10760" max="11009" width="9.28515625" style="71"/>
    <col min="11010" max="11010" width="7.7109375" style="71" customWidth="1"/>
    <col min="11011" max="11011" width="14.7109375" style="71" customWidth="1"/>
    <col min="11012" max="11012" width="14.28515625" style="71" customWidth="1"/>
    <col min="11013" max="11015" width="14.7109375" style="71" customWidth="1"/>
    <col min="11016" max="11265" width="9.28515625" style="71"/>
    <col min="11266" max="11266" width="7.7109375" style="71" customWidth="1"/>
    <col min="11267" max="11267" width="14.7109375" style="71" customWidth="1"/>
    <col min="11268" max="11268" width="14.28515625" style="71" customWidth="1"/>
    <col min="11269" max="11271" width="14.7109375" style="71" customWidth="1"/>
    <col min="11272" max="11521" width="9.28515625" style="71"/>
    <col min="11522" max="11522" width="7.7109375" style="71" customWidth="1"/>
    <col min="11523" max="11523" width="14.7109375" style="71" customWidth="1"/>
    <col min="11524" max="11524" width="14.28515625" style="71" customWidth="1"/>
    <col min="11525" max="11527" width="14.7109375" style="71" customWidth="1"/>
    <col min="11528" max="11777" width="9.28515625" style="71"/>
    <col min="11778" max="11778" width="7.7109375" style="71" customWidth="1"/>
    <col min="11779" max="11779" width="14.7109375" style="71" customWidth="1"/>
    <col min="11780" max="11780" width="14.28515625" style="71" customWidth="1"/>
    <col min="11781" max="11783" width="14.7109375" style="71" customWidth="1"/>
    <col min="11784" max="12033" width="9.28515625" style="71"/>
    <col min="12034" max="12034" width="7.7109375" style="71" customWidth="1"/>
    <col min="12035" max="12035" width="14.7109375" style="71" customWidth="1"/>
    <col min="12036" max="12036" width="14.28515625" style="71" customWidth="1"/>
    <col min="12037" max="12039" width="14.7109375" style="71" customWidth="1"/>
    <col min="12040" max="12289" width="9.28515625" style="71"/>
    <col min="12290" max="12290" width="7.7109375" style="71" customWidth="1"/>
    <col min="12291" max="12291" width="14.7109375" style="71" customWidth="1"/>
    <col min="12292" max="12292" width="14.28515625" style="71" customWidth="1"/>
    <col min="12293" max="12295" width="14.7109375" style="71" customWidth="1"/>
    <col min="12296" max="12545" width="9.28515625" style="71"/>
    <col min="12546" max="12546" width="7.7109375" style="71" customWidth="1"/>
    <col min="12547" max="12547" width="14.7109375" style="71" customWidth="1"/>
    <col min="12548" max="12548" width="14.28515625" style="71" customWidth="1"/>
    <col min="12549" max="12551" width="14.7109375" style="71" customWidth="1"/>
    <col min="12552" max="12801" width="9.28515625" style="71"/>
    <col min="12802" max="12802" width="7.7109375" style="71" customWidth="1"/>
    <col min="12803" max="12803" width="14.7109375" style="71" customWidth="1"/>
    <col min="12804" max="12804" width="14.28515625" style="71" customWidth="1"/>
    <col min="12805" max="12807" width="14.7109375" style="71" customWidth="1"/>
    <col min="12808" max="13057" width="9.28515625" style="71"/>
    <col min="13058" max="13058" width="7.7109375" style="71" customWidth="1"/>
    <col min="13059" max="13059" width="14.7109375" style="71" customWidth="1"/>
    <col min="13060" max="13060" width="14.28515625" style="71" customWidth="1"/>
    <col min="13061" max="13063" width="14.7109375" style="71" customWidth="1"/>
    <col min="13064" max="13313" width="9.28515625" style="71"/>
    <col min="13314" max="13314" width="7.7109375" style="71" customWidth="1"/>
    <col min="13315" max="13315" width="14.7109375" style="71" customWidth="1"/>
    <col min="13316" max="13316" width="14.28515625" style="71" customWidth="1"/>
    <col min="13317" max="13319" width="14.7109375" style="71" customWidth="1"/>
    <col min="13320" max="13569" width="9.28515625" style="71"/>
    <col min="13570" max="13570" width="7.7109375" style="71" customWidth="1"/>
    <col min="13571" max="13571" width="14.7109375" style="71" customWidth="1"/>
    <col min="13572" max="13572" width="14.28515625" style="71" customWidth="1"/>
    <col min="13573" max="13575" width="14.7109375" style="71" customWidth="1"/>
    <col min="13576" max="13825" width="9.28515625" style="71"/>
    <col min="13826" max="13826" width="7.7109375" style="71" customWidth="1"/>
    <col min="13827" max="13827" width="14.7109375" style="71" customWidth="1"/>
    <col min="13828" max="13828" width="14.28515625" style="71" customWidth="1"/>
    <col min="13829" max="13831" width="14.7109375" style="71" customWidth="1"/>
    <col min="13832" max="14081" width="9.28515625" style="71"/>
    <col min="14082" max="14082" width="7.7109375" style="71" customWidth="1"/>
    <col min="14083" max="14083" width="14.7109375" style="71" customWidth="1"/>
    <col min="14084" max="14084" width="14.28515625" style="71" customWidth="1"/>
    <col min="14085" max="14087" width="14.7109375" style="71" customWidth="1"/>
    <col min="14088" max="14337" width="9.28515625" style="71"/>
    <col min="14338" max="14338" width="7.7109375" style="71" customWidth="1"/>
    <col min="14339" max="14339" width="14.7109375" style="71" customWidth="1"/>
    <col min="14340" max="14340" width="14.28515625" style="71" customWidth="1"/>
    <col min="14341" max="14343" width="14.7109375" style="71" customWidth="1"/>
    <col min="14344" max="14593" width="9.28515625" style="71"/>
    <col min="14594" max="14594" width="7.7109375" style="71" customWidth="1"/>
    <col min="14595" max="14595" width="14.7109375" style="71" customWidth="1"/>
    <col min="14596" max="14596" width="14.28515625" style="71" customWidth="1"/>
    <col min="14597" max="14599" width="14.7109375" style="71" customWidth="1"/>
    <col min="14600" max="14849" width="9.28515625" style="71"/>
    <col min="14850" max="14850" width="7.7109375" style="71" customWidth="1"/>
    <col min="14851" max="14851" width="14.7109375" style="71" customWidth="1"/>
    <col min="14852" max="14852" width="14.28515625" style="71" customWidth="1"/>
    <col min="14853" max="14855" width="14.7109375" style="71" customWidth="1"/>
    <col min="14856" max="15105" width="9.28515625" style="71"/>
    <col min="15106" max="15106" width="7.7109375" style="71" customWidth="1"/>
    <col min="15107" max="15107" width="14.7109375" style="71" customWidth="1"/>
    <col min="15108" max="15108" width="14.28515625" style="71" customWidth="1"/>
    <col min="15109" max="15111" width="14.7109375" style="71" customWidth="1"/>
    <col min="15112" max="15361" width="9.28515625" style="71"/>
    <col min="15362" max="15362" width="7.7109375" style="71" customWidth="1"/>
    <col min="15363" max="15363" width="14.7109375" style="71" customWidth="1"/>
    <col min="15364" max="15364" width="14.28515625" style="71" customWidth="1"/>
    <col min="15365" max="15367" width="14.7109375" style="71" customWidth="1"/>
    <col min="15368" max="15617" width="9.28515625" style="71"/>
    <col min="15618" max="15618" width="7.7109375" style="71" customWidth="1"/>
    <col min="15619" max="15619" width="14.7109375" style="71" customWidth="1"/>
    <col min="15620" max="15620" width="14.28515625" style="71" customWidth="1"/>
    <col min="15621" max="15623" width="14.7109375" style="71" customWidth="1"/>
    <col min="15624" max="15873" width="9.28515625" style="71"/>
    <col min="15874" max="15874" width="7.7109375" style="71" customWidth="1"/>
    <col min="15875" max="15875" width="14.7109375" style="71" customWidth="1"/>
    <col min="15876" max="15876" width="14.28515625" style="71" customWidth="1"/>
    <col min="15877" max="15879" width="14.7109375" style="71" customWidth="1"/>
    <col min="15880" max="16129" width="9.28515625" style="71"/>
    <col min="16130" max="16130" width="7.7109375" style="71" customWidth="1"/>
    <col min="16131" max="16131" width="14.7109375" style="71" customWidth="1"/>
    <col min="16132" max="16132" width="14.28515625" style="71" customWidth="1"/>
    <col min="16133" max="16135" width="14.7109375" style="71" customWidth="1"/>
    <col min="16136" max="16384" width="9.28515625" style="71"/>
  </cols>
  <sheetData>
    <row r="1" spans="1:13" x14ac:dyDescent="0.25">
      <c r="A1" s="59"/>
      <c r="B1" s="59"/>
      <c r="C1" s="59"/>
      <c r="D1" s="59"/>
      <c r="E1" s="59"/>
      <c r="F1" s="59"/>
      <c r="G1" s="60"/>
    </row>
    <row r="2" spans="1:13" x14ac:dyDescent="0.25">
      <c r="A2" s="59"/>
      <c r="B2" s="59"/>
      <c r="C2" s="59"/>
      <c r="D2" s="59"/>
      <c r="E2" s="59"/>
      <c r="F2" s="61"/>
      <c r="G2" s="62"/>
    </row>
    <row r="3" spans="1:13" x14ac:dyDescent="0.25">
      <c r="A3" s="59"/>
      <c r="B3" s="59"/>
      <c r="C3" s="59"/>
      <c r="D3" s="59"/>
      <c r="E3" s="59"/>
      <c r="F3" s="61"/>
      <c r="G3" s="62"/>
    </row>
    <row r="4" spans="1:13" ht="21" x14ac:dyDescent="0.35">
      <c r="A4" s="59"/>
      <c r="B4" s="63" t="s">
        <v>68</v>
      </c>
      <c r="C4" s="59"/>
      <c r="D4" s="59"/>
      <c r="E4" s="64"/>
      <c r="F4" s="65"/>
      <c r="G4" s="63"/>
      <c r="K4" s="84"/>
      <c r="L4" s="83"/>
    </row>
    <row r="5" spans="1:13" x14ac:dyDescent="0.25">
      <c r="A5" s="59"/>
      <c r="B5" s="59"/>
      <c r="C5" s="59"/>
      <c r="D5" s="59"/>
      <c r="E5" s="59"/>
      <c r="F5" s="65"/>
      <c r="G5" s="59"/>
      <c r="K5" s="82"/>
      <c r="L5" s="83"/>
    </row>
    <row r="6" spans="1:13" x14ac:dyDescent="0.25">
      <c r="A6" s="59"/>
      <c r="B6" s="66" t="s">
        <v>42</v>
      </c>
      <c r="C6" s="67"/>
      <c r="D6" s="68"/>
      <c r="E6" s="117">
        <v>43451</v>
      </c>
      <c r="F6" s="69"/>
      <c r="G6" s="59"/>
      <c r="K6" s="96"/>
      <c r="L6" s="96"/>
    </row>
    <row r="7" spans="1:13" x14ac:dyDescent="0.25">
      <c r="A7" s="59"/>
      <c r="B7" s="70" t="s">
        <v>44</v>
      </c>
      <c r="C7" s="77"/>
      <c r="E7" s="97">
        <v>119</v>
      </c>
      <c r="F7" s="72" t="s">
        <v>32</v>
      </c>
      <c r="G7" s="59"/>
      <c r="K7" s="80"/>
      <c r="L7" s="80"/>
    </row>
    <row r="8" spans="1:13" x14ac:dyDescent="0.25">
      <c r="A8" s="59"/>
      <c r="B8" s="70" t="s">
        <v>67</v>
      </c>
      <c r="C8" s="77"/>
      <c r="D8" s="98">
        <v>43434</v>
      </c>
      <c r="E8" s="99">
        <v>28291.416291776441</v>
      </c>
      <c r="F8" s="72" t="s">
        <v>47</v>
      </c>
      <c r="G8" s="59"/>
      <c r="K8" s="80"/>
      <c r="L8" s="80"/>
    </row>
    <row r="9" spans="1:13" x14ac:dyDescent="0.25">
      <c r="A9" s="59"/>
      <c r="B9" s="70" t="s">
        <v>66</v>
      </c>
      <c r="C9" s="77"/>
      <c r="D9" s="98">
        <f>EDATE(D8,E7)</f>
        <v>47056</v>
      </c>
      <c r="E9" s="99">
        <v>0</v>
      </c>
      <c r="F9" s="72" t="s">
        <v>47</v>
      </c>
      <c r="G9" s="100"/>
      <c r="K9" s="80"/>
      <c r="L9" s="80"/>
    </row>
    <row r="10" spans="1:13" x14ac:dyDescent="0.25">
      <c r="A10" s="59"/>
      <c r="B10" s="70" t="s">
        <v>50</v>
      </c>
      <c r="C10" s="77"/>
      <c r="E10" s="172">
        <v>1</v>
      </c>
      <c r="F10" s="72"/>
      <c r="G10" s="59"/>
      <c r="K10" s="81"/>
      <c r="L10" s="81"/>
    </row>
    <row r="11" spans="1:13" x14ac:dyDescent="0.25">
      <c r="A11" s="59"/>
      <c r="B11" s="116" t="s">
        <v>65</v>
      </c>
      <c r="C11" s="111"/>
      <c r="D11" s="115"/>
      <c r="E11" s="171">
        <v>4.2999999999999997E-2</v>
      </c>
      <c r="F11" s="73"/>
      <c r="G11" s="74"/>
      <c r="K11" s="80"/>
      <c r="L11" s="80"/>
      <c r="M11" s="81"/>
    </row>
    <row r="12" spans="1:13" x14ac:dyDescent="0.25">
      <c r="A12" s="59"/>
      <c r="B12" s="97"/>
      <c r="C12" s="77"/>
      <c r="E12" s="101"/>
      <c r="F12" s="97"/>
      <c r="G12" s="74"/>
      <c r="K12" s="80"/>
      <c r="L12" s="80"/>
      <c r="M12" s="81"/>
    </row>
    <row r="13" spans="1:13" x14ac:dyDescent="0.25">
      <c r="K13" s="80"/>
      <c r="L13" s="80"/>
      <c r="M13" s="81"/>
    </row>
    <row r="14" spans="1:13" ht="15.75" thickBot="1" x14ac:dyDescent="0.3">
      <c r="A14" s="75" t="s">
        <v>54</v>
      </c>
      <c r="B14" s="75" t="s">
        <v>55</v>
      </c>
      <c r="C14" s="75" t="s">
        <v>56</v>
      </c>
      <c r="D14" s="75" t="s">
        <v>57</v>
      </c>
      <c r="E14" s="75" t="s">
        <v>58</v>
      </c>
      <c r="F14" s="75" t="s">
        <v>59</v>
      </c>
      <c r="G14" s="75" t="s">
        <v>60</v>
      </c>
      <c r="K14" s="80"/>
      <c r="L14" s="80"/>
      <c r="M14" s="81"/>
    </row>
    <row r="15" spans="1:13" x14ac:dyDescent="0.25">
      <c r="A15" s="119">
        <f>E6</f>
        <v>43451</v>
      </c>
      <c r="B15" s="120">
        <v>1</v>
      </c>
      <c r="C15" s="121">
        <f>E8</f>
        <v>28291.416291776441</v>
      </c>
      <c r="D15" s="122">
        <f>ROUND(C15*$E$11/12,2)/31*14</f>
        <v>45.784516129032255</v>
      </c>
      <c r="E15" s="122">
        <f>189.1103/31*14</f>
        <v>85.404651612903223</v>
      </c>
      <c r="F15" s="122">
        <f>D15+E15</f>
        <v>131.18916774193548</v>
      </c>
      <c r="G15" s="122">
        <f>C15-E15</f>
        <v>28206.011640163539</v>
      </c>
      <c r="K15" s="80"/>
      <c r="L15" s="127"/>
      <c r="M15"/>
    </row>
    <row r="16" spans="1:13" x14ac:dyDescent="0.25">
      <c r="A16" s="119">
        <v>43466</v>
      </c>
      <c r="B16" s="120">
        <v>2</v>
      </c>
      <c r="C16" s="121">
        <f>G15</f>
        <v>28206.011640163539</v>
      </c>
      <c r="D16" s="122">
        <f t="shared" ref="D16:D73" si="0">ROUND(C16*$E$11/12,2)</f>
        <v>101.07</v>
      </c>
      <c r="E16" s="122">
        <f>F16-D16</f>
        <v>165.95999999999998</v>
      </c>
      <c r="F16" s="122">
        <f>ROUND(PMT($E$11/12,E7,-E8,E9),2)-25.41</f>
        <v>267.02999999999997</v>
      </c>
      <c r="G16" s="122">
        <f t="shared" ref="G16:G73" si="1">C16-E16</f>
        <v>28040.05164016354</v>
      </c>
      <c r="K16" s="80"/>
      <c r="L16" s="128"/>
    </row>
    <row r="17" spans="1:13" x14ac:dyDescent="0.25">
      <c r="A17" s="119">
        <f>EDATE(A16,1)</f>
        <v>43497</v>
      </c>
      <c r="B17" s="120">
        <v>3</v>
      </c>
      <c r="C17" s="121">
        <f>G16</f>
        <v>28040.05164016354</v>
      </c>
      <c r="D17" s="122">
        <f t="shared" si="0"/>
        <v>100.48</v>
      </c>
      <c r="E17" s="122">
        <f t="shared" ref="E17:E27" si="2">F17-D17</f>
        <v>166.54999999999995</v>
      </c>
      <c r="F17" s="122">
        <f t="shared" ref="F17:F80" si="3">F16</f>
        <v>267.02999999999997</v>
      </c>
      <c r="G17" s="122">
        <f t="shared" si="1"/>
        <v>27873.50164016354</v>
      </c>
      <c r="K17" s="80"/>
      <c r="L17" s="128"/>
      <c r="M17" s="113"/>
    </row>
    <row r="18" spans="1:13" x14ac:dyDescent="0.25">
      <c r="A18" s="119">
        <f t="shared" ref="A18:A81" si="4">EDATE(A17,1)</f>
        <v>43525</v>
      </c>
      <c r="B18" s="120">
        <v>4</v>
      </c>
      <c r="C18" s="121">
        <f t="shared" ref="C18:C73" si="5">G17</f>
        <v>27873.50164016354</v>
      </c>
      <c r="D18" s="122">
        <f t="shared" si="0"/>
        <v>99.88</v>
      </c>
      <c r="E18" s="122">
        <f t="shared" si="2"/>
        <v>167.14999999999998</v>
      </c>
      <c r="F18" s="122">
        <f t="shared" si="3"/>
        <v>267.02999999999997</v>
      </c>
      <c r="G18" s="122">
        <f t="shared" si="1"/>
        <v>27706.351640163539</v>
      </c>
      <c r="K18" s="80"/>
      <c r="L18" s="80"/>
      <c r="M18" s="81"/>
    </row>
    <row r="19" spans="1:13" x14ac:dyDescent="0.25">
      <c r="A19" s="119">
        <f t="shared" si="4"/>
        <v>43556</v>
      </c>
      <c r="B19" s="120">
        <v>5</v>
      </c>
      <c r="C19" s="121">
        <f t="shared" si="5"/>
        <v>27706.351640163539</v>
      </c>
      <c r="D19" s="122">
        <f t="shared" si="0"/>
        <v>99.28</v>
      </c>
      <c r="E19" s="122">
        <f t="shared" si="2"/>
        <v>167.74999999999997</v>
      </c>
      <c r="F19" s="122">
        <f t="shared" si="3"/>
        <v>267.02999999999997</v>
      </c>
      <c r="G19" s="122">
        <f t="shared" si="1"/>
        <v>27538.601640163539</v>
      </c>
      <c r="K19" s="80"/>
      <c r="L19" s="80"/>
      <c r="M19" s="129"/>
    </row>
    <row r="20" spans="1:13" x14ac:dyDescent="0.25">
      <c r="A20" s="119">
        <f t="shared" si="4"/>
        <v>43586</v>
      </c>
      <c r="B20" s="120">
        <v>6</v>
      </c>
      <c r="C20" s="121">
        <f t="shared" si="5"/>
        <v>27538.601640163539</v>
      </c>
      <c r="D20" s="122">
        <f t="shared" si="0"/>
        <v>98.68</v>
      </c>
      <c r="E20" s="122">
        <f t="shared" si="2"/>
        <v>168.34999999999997</v>
      </c>
      <c r="F20" s="122">
        <f t="shared" si="3"/>
        <v>267.02999999999997</v>
      </c>
      <c r="G20" s="122">
        <f t="shared" si="1"/>
        <v>27370.25164016354</v>
      </c>
      <c r="K20" s="80"/>
      <c r="L20" s="80"/>
      <c r="M20" s="81"/>
    </row>
    <row r="21" spans="1:13" x14ac:dyDescent="0.25">
      <c r="A21" s="119">
        <f t="shared" si="4"/>
        <v>43617</v>
      </c>
      <c r="B21" s="120">
        <v>7</v>
      </c>
      <c r="C21" s="121">
        <f t="shared" si="5"/>
        <v>27370.25164016354</v>
      </c>
      <c r="D21" s="122">
        <f t="shared" si="0"/>
        <v>98.08</v>
      </c>
      <c r="E21" s="122">
        <f t="shared" si="2"/>
        <v>168.95</v>
      </c>
      <c r="F21" s="122">
        <f t="shared" si="3"/>
        <v>267.02999999999997</v>
      </c>
      <c r="G21" s="122">
        <f t="shared" si="1"/>
        <v>27201.30164016354</v>
      </c>
      <c r="K21" s="80"/>
      <c r="L21" s="80"/>
      <c r="M21" s="81"/>
    </row>
    <row r="22" spans="1:13" x14ac:dyDescent="0.25">
      <c r="A22" s="119">
        <f>EDATE(A21,1)</f>
        <v>43647</v>
      </c>
      <c r="B22" s="120">
        <v>8</v>
      </c>
      <c r="C22" s="121">
        <f t="shared" si="5"/>
        <v>27201.30164016354</v>
      </c>
      <c r="D22" s="122">
        <f t="shared" si="0"/>
        <v>97.47</v>
      </c>
      <c r="E22" s="122">
        <f t="shared" si="2"/>
        <v>169.55999999999997</v>
      </c>
      <c r="F22" s="122">
        <f t="shared" si="3"/>
        <v>267.02999999999997</v>
      </c>
      <c r="G22" s="122">
        <f t="shared" si="1"/>
        <v>27031.741640163538</v>
      </c>
      <c r="K22" s="80"/>
      <c r="L22" s="80"/>
      <c r="M22" s="81"/>
    </row>
    <row r="23" spans="1:13" x14ac:dyDescent="0.25">
      <c r="A23" s="119">
        <f t="shared" si="4"/>
        <v>43678</v>
      </c>
      <c r="B23" s="120">
        <v>9</v>
      </c>
      <c r="C23" s="121">
        <f t="shared" si="5"/>
        <v>27031.741640163538</v>
      </c>
      <c r="D23" s="122">
        <f t="shared" si="0"/>
        <v>96.86</v>
      </c>
      <c r="E23" s="122">
        <f t="shared" si="2"/>
        <v>170.16999999999996</v>
      </c>
      <c r="F23" s="122">
        <f t="shared" si="3"/>
        <v>267.02999999999997</v>
      </c>
      <c r="G23" s="122">
        <f t="shared" si="1"/>
        <v>26861.57164016354</v>
      </c>
      <c r="K23" s="80"/>
      <c r="L23" s="80"/>
      <c r="M23" s="81"/>
    </row>
    <row r="24" spans="1:13" x14ac:dyDescent="0.25">
      <c r="A24" s="119">
        <f t="shared" si="4"/>
        <v>43709</v>
      </c>
      <c r="B24" s="120">
        <v>10</v>
      </c>
      <c r="C24" s="121">
        <f t="shared" si="5"/>
        <v>26861.57164016354</v>
      </c>
      <c r="D24" s="122">
        <f t="shared" si="0"/>
        <v>96.25</v>
      </c>
      <c r="E24" s="122">
        <f t="shared" si="2"/>
        <v>170.77999999999997</v>
      </c>
      <c r="F24" s="122">
        <f t="shared" si="3"/>
        <v>267.02999999999997</v>
      </c>
      <c r="G24" s="122">
        <f t="shared" si="1"/>
        <v>26690.791640163541</v>
      </c>
      <c r="K24" s="80"/>
      <c r="L24" s="80"/>
      <c r="M24" s="81"/>
    </row>
    <row r="25" spans="1:13" x14ac:dyDescent="0.25">
      <c r="A25" s="119">
        <f t="shared" si="4"/>
        <v>43739</v>
      </c>
      <c r="B25" s="120">
        <v>11</v>
      </c>
      <c r="C25" s="121">
        <f t="shared" si="5"/>
        <v>26690.791640163541</v>
      </c>
      <c r="D25" s="122">
        <f t="shared" si="0"/>
        <v>95.64</v>
      </c>
      <c r="E25" s="122">
        <f t="shared" si="2"/>
        <v>171.39</v>
      </c>
      <c r="F25" s="122">
        <f t="shared" si="3"/>
        <v>267.02999999999997</v>
      </c>
      <c r="G25" s="122">
        <f t="shared" si="1"/>
        <v>26519.401640163542</v>
      </c>
    </row>
    <row r="26" spans="1:13" x14ac:dyDescent="0.25">
      <c r="A26" s="119">
        <f t="shared" si="4"/>
        <v>43770</v>
      </c>
      <c r="B26" s="120">
        <v>12</v>
      </c>
      <c r="C26" s="121">
        <f t="shared" si="5"/>
        <v>26519.401640163542</v>
      </c>
      <c r="D26" s="122">
        <f t="shared" si="0"/>
        <v>95.03</v>
      </c>
      <c r="E26" s="122">
        <f t="shared" si="2"/>
        <v>171.99999999999997</v>
      </c>
      <c r="F26" s="122">
        <f t="shared" si="3"/>
        <v>267.02999999999997</v>
      </c>
      <c r="G26" s="122">
        <f t="shared" si="1"/>
        <v>26347.401640163542</v>
      </c>
    </row>
    <row r="27" spans="1:13" x14ac:dyDescent="0.25">
      <c r="A27" s="123">
        <f t="shared" si="4"/>
        <v>43800</v>
      </c>
      <c r="B27" s="124">
        <v>13</v>
      </c>
      <c r="C27" s="125">
        <f t="shared" si="5"/>
        <v>26347.401640163542</v>
      </c>
      <c r="D27" s="126">
        <f t="shared" si="0"/>
        <v>94.41</v>
      </c>
      <c r="E27" s="126">
        <f t="shared" si="2"/>
        <v>172.61999999999998</v>
      </c>
      <c r="F27" s="126">
        <f t="shared" si="3"/>
        <v>267.02999999999997</v>
      </c>
      <c r="G27" s="126">
        <f t="shared" si="1"/>
        <v>26174.781640163543</v>
      </c>
    </row>
    <row r="28" spans="1:13" x14ac:dyDescent="0.25">
      <c r="A28" s="119">
        <f t="shared" si="4"/>
        <v>43831</v>
      </c>
      <c r="B28" s="120">
        <v>14</v>
      </c>
      <c r="C28" s="121">
        <f t="shared" si="5"/>
        <v>26174.781640163543</v>
      </c>
      <c r="D28" s="122">
        <f t="shared" si="0"/>
        <v>93.79</v>
      </c>
      <c r="E28" s="122">
        <f>F28-D28</f>
        <v>203.44</v>
      </c>
      <c r="F28" s="122">
        <f>ROUND(PMT($E$11/12,E7-13,-C28,E9),2)</f>
        <v>297.23</v>
      </c>
      <c r="G28" s="122">
        <f t="shared" si="1"/>
        <v>25971.341640163544</v>
      </c>
    </row>
    <row r="29" spans="1:13" x14ac:dyDescent="0.25">
      <c r="A29" s="119">
        <f t="shared" si="4"/>
        <v>43862</v>
      </c>
      <c r="B29" s="120">
        <v>15</v>
      </c>
      <c r="C29" s="121">
        <f t="shared" si="5"/>
        <v>25971.341640163544</v>
      </c>
      <c r="D29" s="122">
        <f t="shared" si="0"/>
        <v>93.06</v>
      </c>
      <c r="E29" s="122">
        <f>F29-D29</f>
        <v>204.17000000000002</v>
      </c>
      <c r="F29" s="122">
        <f t="shared" si="3"/>
        <v>297.23</v>
      </c>
      <c r="G29" s="122">
        <f t="shared" si="1"/>
        <v>25767.171640163546</v>
      </c>
    </row>
    <row r="30" spans="1:13" x14ac:dyDescent="0.25">
      <c r="A30" s="119">
        <f t="shared" si="4"/>
        <v>43891</v>
      </c>
      <c r="B30" s="120">
        <v>16</v>
      </c>
      <c r="C30" s="121">
        <f t="shared" si="5"/>
        <v>25767.171640163546</v>
      </c>
      <c r="D30" s="122">
        <f t="shared" si="0"/>
        <v>92.33</v>
      </c>
      <c r="E30" s="122">
        <f t="shared" ref="E30:E93" si="6">F30-D30</f>
        <v>204.90000000000003</v>
      </c>
      <c r="F30" s="122">
        <f t="shared" si="3"/>
        <v>297.23</v>
      </c>
      <c r="G30" s="122">
        <f t="shared" si="1"/>
        <v>25562.271640163544</v>
      </c>
    </row>
    <row r="31" spans="1:13" x14ac:dyDescent="0.25">
      <c r="A31" s="119">
        <f t="shared" si="4"/>
        <v>43922</v>
      </c>
      <c r="B31" s="120">
        <v>17</v>
      </c>
      <c r="C31" s="121">
        <f t="shared" si="5"/>
        <v>25562.271640163544</v>
      </c>
      <c r="D31" s="122">
        <f t="shared" si="0"/>
        <v>91.6</v>
      </c>
      <c r="E31" s="122">
        <f t="shared" si="6"/>
        <v>205.63000000000002</v>
      </c>
      <c r="F31" s="122">
        <f t="shared" si="3"/>
        <v>297.23</v>
      </c>
      <c r="G31" s="122">
        <f t="shared" si="1"/>
        <v>25356.641640163543</v>
      </c>
    </row>
    <row r="32" spans="1:13" x14ac:dyDescent="0.25">
      <c r="A32" s="119">
        <f t="shared" si="4"/>
        <v>43952</v>
      </c>
      <c r="B32" s="120">
        <v>18</v>
      </c>
      <c r="C32" s="121">
        <f t="shared" si="5"/>
        <v>25356.641640163543</v>
      </c>
      <c r="D32" s="122">
        <f t="shared" si="0"/>
        <v>90.86</v>
      </c>
      <c r="E32" s="122">
        <f t="shared" si="6"/>
        <v>206.37</v>
      </c>
      <c r="F32" s="122">
        <f t="shared" si="3"/>
        <v>297.23</v>
      </c>
      <c r="G32" s="122">
        <f t="shared" si="1"/>
        <v>25150.271640163544</v>
      </c>
    </row>
    <row r="33" spans="1:7" x14ac:dyDescent="0.25">
      <c r="A33" s="119">
        <f t="shared" si="4"/>
        <v>43983</v>
      </c>
      <c r="B33" s="120">
        <v>19</v>
      </c>
      <c r="C33" s="121">
        <f t="shared" si="5"/>
        <v>25150.271640163544</v>
      </c>
      <c r="D33" s="122">
        <f t="shared" si="0"/>
        <v>90.12</v>
      </c>
      <c r="E33" s="122">
        <f t="shared" si="6"/>
        <v>207.11</v>
      </c>
      <c r="F33" s="122">
        <f t="shared" si="3"/>
        <v>297.23</v>
      </c>
      <c r="G33" s="122">
        <f t="shared" si="1"/>
        <v>24943.161640163544</v>
      </c>
    </row>
    <row r="34" spans="1:7" x14ac:dyDescent="0.25">
      <c r="A34" s="119">
        <f t="shared" si="4"/>
        <v>44013</v>
      </c>
      <c r="B34" s="120">
        <v>20</v>
      </c>
      <c r="C34" s="121">
        <f t="shared" si="5"/>
        <v>24943.161640163544</v>
      </c>
      <c r="D34" s="122">
        <f t="shared" si="0"/>
        <v>89.38</v>
      </c>
      <c r="E34" s="122">
        <f t="shared" si="6"/>
        <v>207.85000000000002</v>
      </c>
      <c r="F34" s="122">
        <f t="shared" si="3"/>
        <v>297.23</v>
      </c>
      <c r="G34" s="122">
        <f t="shared" si="1"/>
        <v>24735.311640163545</v>
      </c>
    </row>
    <row r="35" spans="1:7" x14ac:dyDescent="0.25">
      <c r="A35" s="119">
        <f t="shared" si="4"/>
        <v>44044</v>
      </c>
      <c r="B35" s="120">
        <v>21</v>
      </c>
      <c r="C35" s="121">
        <f t="shared" si="5"/>
        <v>24735.311640163545</v>
      </c>
      <c r="D35" s="122">
        <f t="shared" si="0"/>
        <v>88.63</v>
      </c>
      <c r="E35" s="122">
        <f t="shared" si="6"/>
        <v>208.60000000000002</v>
      </c>
      <c r="F35" s="122">
        <f t="shared" si="3"/>
        <v>297.23</v>
      </c>
      <c r="G35" s="122">
        <f t="shared" si="1"/>
        <v>24526.711640163547</v>
      </c>
    </row>
    <row r="36" spans="1:7" x14ac:dyDescent="0.25">
      <c r="A36" s="119">
        <f t="shared" si="4"/>
        <v>44075</v>
      </c>
      <c r="B36" s="120">
        <v>22</v>
      </c>
      <c r="C36" s="121">
        <f t="shared" si="5"/>
        <v>24526.711640163547</v>
      </c>
      <c r="D36" s="122">
        <f t="shared" si="0"/>
        <v>87.89</v>
      </c>
      <c r="E36" s="122">
        <f t="shared" si="6"/>
        <v>209.34000000000003</v>
      </c>
      <c r="F36" s="122">
        <f t="shared" si="3"/>
        <v>297.23</v>
      </c>
      <c r="G36" s="122">
        <f t="shared" si="1"/>
        <v>24317.371640163547</v>
      </c>
    </row>
    <row r="37" spans="1:7" x14ac:dyDescent="0.25">
      <c r="A37" s="119">
        <f t="shared" si="4"/>
        <v>44105</v>
      </c>
      <c r="B37" s="120">
        <v>23</v>
      </c>
      <c r="C37" s="121">
        <f t="shared" si="5"/>
        <v>24317.371640163547</v>
      </c>
      <c r="D37" s="122">
        <f t="shared" si="0"/>
        <v>87.14</v>
      </c>
      <c r="E37" s="122">
        <f t="shared" si="6"/>
        <v>210.09000000000003</v>
      </c>
      <c r="F37" s="122">
        <f t="shared" si="3"/>
        <v>297.23</v>
      </c>
      <c r="G37" s="122">
        <f t="shared" si="1"/>
        <v>24107.281640163546</v>
      </c>
    </row>
    <row r="38" spans="1:7" x14ac:dyDescent="0.25">
      <c r="A38" s="119">
        <f t="shared" si="4"/>
        <v>44136</v>
      </c>
      <c r="B38" s="120">
        <v>24</v>
      </c>
      <c r="C38" s="121">
        <f t="shared" si="5"/>
        <v>24107.281640163546</v>
      </c>
      <c r="D38" s="122">
        <f t="shared" si="0"/>
        <v>86.38</v>
      </c>
      <c r="E38" s="122">
        <f t="shared" si="6"/>
        <v>210.85000000000002</v>
      </c>
      <c r="F38" s="122">
        <f t="shared" si="3"/>
        <v>297.23</v>
      </c>
      <c r="G38" s="122">
        <f t="shared" si="1"/>
        <v>23896.431640163548</v>
      </c>
    </row>
    <row r="39" spans="1:7" x14ac:dyDescent="0.25">
      <c r="A39" s="119">
        <f t="shared" si="4"/>
        <v>44166</v>
      </c>
      <c r="B39" s="120">
        <v>25</v>
      </c>
      <c r="C39" s="121">
        <f t="shared" si="5"/>
        <v>23896.431640163548</v>
      </c>
      <c r="D39" s="122">
        <f t="shared" si="0"/>
        <v>85.63</v>
      </c>
      <c r="E39" s="122">
        <f t="shared" si="6"/>
        <v>211.60000000000002</v>
      </c>
      <c r="F39" s="122">
        <f t="shared" si="3"/>
        <v>297.23</v>
      </c>
      <c r="G39" s="122">
        <f t="shared" si="1"/>
        <v>23684.831640163549</v>
      </c>
    </row>
    <row r="40" spans="1:7" x14ac:dyDescent="0.25">
      <c r="A40" s="119">
        <f t="shared" si="4"/>
        <v>44197</v>
      </c>
      <c r="B40" s="120">
        <v>26</v>
      </c>
      <c r="C40" s="121">
        <f t="shared" si="5"/>
        <v>23684.831640163549</v>
      </c>
      <c r="D40" s="122">
        <f t="shared" si="0"/>
        <v>84.87</v>
      </c>
      <c r="E40" s="122">
        <f t="shared" si="6"/>
        <v>212.36</v>
      </c>
      <c r="F40" s="122">
        <f t="shared" si="3"/>
        <v>297.23</v>
      </c>
      <c r="G40" s="122">
        <f t="shared" si="1"/>
        <v>23472.471640163549</v>
      </c>
    </row>
    <row r="41" spans="1:7" x14ac:dyDescent="0.25">
      <c r="A41" s="119">
        <f t="shared" si="4"/>
        <v>44228</v>
      </c>
      <c r="B41" s="120">
        <v>27</v>
      </c>
      <c r="C41" s="121">
        <f t="shared" si="5"/>
        <v>23472.471640163549</v>
      </c>
      <c r="D41" s="122">
        <f t="shared" si="0"/>
        <v>84.11</v>
      </c>
      <c r="E41" s="122">
        <f t="shared" si="6"/>
        <v>213.12</v>
      </c>
      <c r="F41" s="122">
        <f t="shared" si="3"/>
        <v>297.23</v>
      </c>
      <c r="G41" s="122">
        <f t="shared" si="1"/>
        <v>23259.35164016355</v>
      </c>
    </row>
    <row r="42" spans="1:7" x14ac:dyDescent="0.25">
      <c r="A42" s="119">
        <f t="shared" si="4"/>
        <v>44256</v>
      </c>
      <c r="B42" s="120">
        <v>28</v>
      </c>
      <c r="C42" s="121">
        <f t="shared" si="5"/>
        <v>23259.35164016355</v>
      </c>
      <c r="D42" s="122">
        <f t="shared" si="0"/>
        <v>83.35</v>
      </c>
      <c r="E42" s="122">
        <f t="shared" si="6"/>
        <v>213.88000000000002</v>
      </c>
      <c r="F42" s="122">
        <f t="shared" si="3"/>
        <v>297.23</v>
      </c>
      <c r="G42" s="122">
        <f t="shared" si="1"/>
        <v>23045.471640163549</v>
      </c>
    </row>
    <row r="43" spans="1:7" x14ac:dyDescent="0.25">
      <c r="A43" s="119">
        <f t="shared" si="4"/>
        <v>44287</v>
      </c>
      <c r="B43" s="120">
        <v>29</v>
      </c>
      <c r="C43" s="121">
        <f t="shared" si="5"/>
        <v>23045.471640163549</v>
      </c>
      <c r="D43" s="122">
        <f t="shared" si="0"/>
        <v>82.58</v>
      </c>
      <c r="E43" s="122">
        <f t="shared" si="6"/>
        <v>214.65000000000003</v>
      </c>
      <c r="F43" s="122">
        <f t="shared" si="3"/>
        <v>297.23</v>
      </c>
      <c r="G43" s="122">
        <f t="shared" si="1"/>
        <v>22830.821640163547</v>
      </c>
    </row>
    <row r="44" spans="1:7" x14ac:dyDescent="0.25">
      <c r="A44" s="119">
        <f t="shared" si="4"/>
        <v>44317</v>
      </c>
      <c r="B44" s="120">
        <v>30</v>
      </c>
      <c r="C44" s="121">
        <f t="shared" si="5"/>
        <v>22830.821640163547</v>
      </c>
      <c r="D44" s="122">
        <f t="shared" si="0"/>
        <v>81.81</v>
      </c>
      <c r="E44" s="122">
        <f t="shared" si="6"/>
        <v>215.42000000000002</v>
      </c>
      <c r="F44" s="122">
        <f t="shared" si="3"/>
        <v>297.23</v>
      </c>
      <c r="G44" s="122">
        <f t="shared" si="1"/>
        <v>22615.401640163549</v>
      </c>
    </row>
    <row r="45" spans="1:7" x14ac:dyDescent="0.25">
      <c r="A45" s="119">
        <f t="shared" si="4"/>
        <v>44348</v>
      </c>
      <c r="B45" s="120">
        <v>31</v>
      </c>
      <c r="C45" s="121">
        <f t="shared" si="5"/>
        <v>22615.401640163549</v>
      </c>
      <c r="D45" s="122">
        <f t="shared" si="0"/>
        <v>81.040000000000006</v>
      </c>
      <c r="E45" s="122">
        <f t="shared" si="6"/>
        <v>216.19</v>
      </c>
      <c r="F45" s="122">
        <f t="shared" si="3"/>
        <v>297.23</v>
      </c>
      <c r="G45" s="122">
        <f t="shared" si="1"/>
        <v>22399.21164016355</v>
      </c>
    </row>
    <row r="46" spans="1:7" x14ac:dyDescent="0.25">
      <c r="A46" s="119">
        <f t="shared" si="4"/>
        <v>44378</v>
      </c>
      <c r="B46" s="120">
        <v>32</v>
      </c>
      <c r="C46" s="121">
        <f t="shared" si="5"/>
        <v>22399.21164016355</v>
      </c>
      <c r="D46" s="122">
        <f t="shared" si="0"/>
        <v>80.260000000000005</v>
      </c>
      <c r="E46" s="122">
        <f t="shared" si="6"/>
        <v>216.97000000000003</v>
      </c>
      <c r="F46" s="122">
        <f t="shared" si="3"/>
        <v>297.23</v>
      </c>
      <c r="G46" s="122">
        <f t="shared" si="1"/>
        <v>22182.241640163549</v>
      </c>
    </row>
    <row r="47" spans="1:7" x14ac:dyDescent="0.25">
      <c r="A47" s="119">
        <f t="shared" si="4"/>
        <v>44409</v>
      </c>
      <c r="B47" s="120">
        <v>33</v>
      </c>
      <c r="C47" s="121">
        <f t="shared" si="5"/>
        <v>22182.241640163549</v>
      </c>
      <c r="D47" s="122">
        <f t="shared" si="0"/>
        <v>79.489999999999995</v>
      </c>
      <c r="E47" s="122">
        <f t="shared" si="6"/>
        <v>217.74</v>
      </c>
      <c r="F47" s="122">
        <f t="shared" si="3"/>
        <v>297.23</v>
      </c>
      <c r="G47" s="122">
        <f t="shared" si="1"/>
        <v>21964.501640163548</v>
      </c>
    </row>
    <row r="48" spans="1:7" x14ac:dyDescent="0.25">
      <c r="A48" s="119">
        <f t="shared" si="4"/>
        <v>44440</v>
      </c>
      <c r="B48" s="120">
        <v>34</v>
      </c>
      <c r="C48" s="121">
        <f t="shared" si="5"/>
        <v>21964.501640163548</v>
      </c>
      <c r="D48" s="122">
        <f t="shared" si="0"/>
        <v>78.709999999999994</v>
      </c>
      <c r="E48" s="122">
        <f t="shared" si="6"/>
        <v>218.52000000000004</v>
      </c>
      <c r="F48" s="122">
        <f t="shared" si="3"/>
        <v>297.23</v>
      </c>
      <c r="G48" s="122">
        <f t="shared" si="1"/>
        <v>21745.981640163547</v>
      </c>
    </row>
    <row r="49" spans="1:7" x14ac:dyDescent="0.25">
      <c r="A49" s="119">
        <f t="shared" si="4"/>
        <v>44470</v>
      </c>
      <c r="B49" s="120">
        <v>35</v>
      </c>
      <c r="C49" s="121">
        <f t="shared" si="5"/>
        <v>21745.981640163547</v>
      </c>
      <c r="D49" s="122">
        <f t="shared" si="0"/>
        <v>77.92</v>
      </c>
      <c r="E49" s="122">
        <f t="shared" si="6"/>
        <v>219.31</v>
      </c>
      <c r="F49" s="122">
        <f t="shared" si="3"/>
        <v>297.23</v>
      </c>
      <c r="G49" s="122">
        <f t="shared" si="1"/>
        <v>21526.671640163546</v>
      </c>
    </row>
    <row r="50" spans="1:7" x14ac:dyDescent="0.25">
      <c r="A50" s="119">
        <f t="shared" si="4"/>
        <v>44501</v>
      </c>
      <c r="B50" s="120">
        <v>36</v>
      </c>
      <c r="C50" s="121">
        <f t="shared" si="5"/>
        <v>21526.671640163546</v>
      </c>
      <c r="D50" s="122">
        <f t="shared" si="0"/>
        <v>77.14</v>
      </c>
      <c r="E50" s="122">
        <f t="shared" si="6"/>
        <v>220.09000000000003</v>
      </c>
      <c r="F50" s="122">
        <f t="shared" si="3"/>
        <v>297.23</v>
      </c>
      <c r="G50" s="122">
        <f t="shared" si="1"/>
        <v>21306.581640163546</v>
      </c>
    </row>
    <row r="51" spans="1:7" x14ac:dyDescent="0.25">
      <c r="A51" s="119">
        <f t="shared" si="4"/>
        <v>44531</v>
      </c>
      <c r="B51" s="120">
        <v>37</v>
      </c>
      <c r="C51" s="121">
        <f t="shared" si="5"/>
        <v>21306.581640163546</v>
      </c>
      <c r="D51" s="122">
        <f t="shared" si="0"/>
        <v>76.349999999999994</v>
      </c>
      <c r="E51" s="122">
        <f t="shared" si="6"/>
        <v>220.88000000000002</v>
      </c>
      <c r="F51" s="122">
        <f t="shared" si="3"/>
        <v>297.23</v>
      </c>
      <c r="G51" s="122">
        <f t="shared" si="1"/>
        <v>21085.701640163545</v>
      </c>
    </row>
    <row r="52" spans="1:7" x14ac:dyDescent="0.25">
      <c r="A52" s="119">
        <f t="shared" si="4"/>
        <v>44562</v>
      </c>
      <c r="B52" s="120">
        <v>38</v>
      </c>
      <c r="C52" s="121">
        <f t="shared" si="5"/>
        <v>21085.701640163545</v>
      </c>
      <c r="D52" s="122">
        <f t="shared" si="0"/>
        <v>75.56</v>
      </c>
      <c r="E52" s="122">
        <f t="shared" si="6"/>
        <v>221.67000000000002</v>
      </c>
      <c r="F52" s="122">
        <f t="shared" si="3"/>
        <v>297.23</v>
      </c>
      <c r="G52" s="122">
        <f t="shared" si="1"/>
        <v>20864.031640163546</v>
      </c>
    </row>
    <row r="53" spans="1:7" x14ac:dyDescent="0.25">
      <c r="A53" s="119">
        <f t="shared" si="4"/>
        <v>44593</v>
      </c>
      <c r="B53" s="120">
        <v>39</v>
      </c>
      <c r="C53" s="121">
        <f t="shared" si="5"/>
        <v>20864.031640163546</v>
      </c>
      <c r="D53" s="122">
        <f t="shared" si="0"/>
        <v>74.760000000000005</v>
      </c>
      <c r="E53" s="122">
        <f t="shared" si="6"/>
        <v>222.47000000000003</v>
      </c>
      <c r="F53" s="122">
        <f t="shared" si="3"/>
        <v>297.23</v>
      </c>
      <c r="G53" s="122">
        <f t="shared" si="1"/>
        <v>20641.561640163545</v>
      </c>
    </row>
    <row r="54" spans="1:7" x14ac:dyDescent="0.25">
      <c r="A54" s="119">
        <f t="shared" si="4"/>
        <v>44621</v>
      </c>
      <c r="B54" s="120">
        <v>40</v>
      </c>
      <c r="C54" s="121">
        <f t="shared" si="5"/>
        <v>20641.561640163545</v>
      </c>
      <c r="D54" s="122">
        <f t="shared" si="0"/>
        <v>73.97</v>
      </c>
      <c r="E54" s="122">
        <f t="shared" si="6"/>
        <v>223.26000000000002</v>
      </c>
      <c r="F54" s="122">
        <f t="shared" si="3"/>
        <v>297.23</v>
      </c>
      <c r="G54" s="122">
        <f t="shared" si="1"/>
        <v>20418.301640163547</v>
      </c>
    </row>
    <row r="55" spans="1:7" x14ac:dyDescent="0.25">
      <c r="A55" s="119">
        <f t="shared" si="4"/>
        <v>44652</v>
      </c>
      <c r="B55" s="120">
        <v>41</v>
      </c>
      <c r="C55" s="121">
        <f t="shared" si="5"/>
        <v>20418.301640163547</v>
      </c>
      <c r="D55" s="122">
        <f t="shared" si="0"/>
        <v>73.17</v>
      </c>
      <c r="E55" s="122">
        <f t="shared" si="6"/>
        <v>224.06</v>
      </c>
      <c r="F55" s="122">
        <f t="shared" si="3"/>
        <v>297.23</v>
      </c>
      <c r="G55" s="122">
        <f t="shared" si="1"/>
        <v>20194.241640163546</v>
      </c>
    </row>
    <row r="56" spans="1:7" x14ac:dyDescent="0.25">
      <c r="A56" s="119">
        <f t="shared" si="4"/>
        <v>44682</v>
      </c>
      <c r="B56" s="120">
        <v>42</v>
      </c>
      <c r="C56" s="121">
        <f t="shared" si="5"/>
        <v>20194.241640163546</v>
      </c>
      <c r="D56" s="122">
        <f t="shared" si="0"/>
        <v>72.36</v>
      </c>
      <c r="E56" s="122">
        <f t="shared" si="6"/>
        <v>224.87</v>
      </c>
      <c r="F56" s="122">
        <f t="shared" si="3"/>
        <v>297.23</v>
      </c>
      <c r="G56" s="122">
        <f t="shared" si="1"/>
        <v>19969.371640163547</v>
      </c>
    </row>
    <row r="57" spans="1:7" x14ac:dyDescent="0.25">
      <c r="A57" s="119">
        <f t="shared" si="4"/>
        <v>44713</v>
      </c>
      <c r="B57" s="120">
        <v>43</v>
      </c>
      <c r="C57" s="121">
        <f t="shared" si="5"/>
        <v>19969.371640163547</v>
      </c>
      <c r="D57" s="122">
        <f t="shared" si="0"/>
        <v>71.56</v>
      </c>
      <c r="E57" s="122">
        <f t="shared" si="6"/>
        <v>225.67000000000002</v>
      </c>
      <c r="F57" s="122">
        <f t="shared" si="3"/>
        <v>297.23</v>
      </c>
      <c r="G57" s="122">
        <f t="shared" si="1"/>
        <v>19743.701640163548</v>
      </c>
    </row>
    <row r="58" spans="1:7" x14ac:dyDescent="0.25">
      <c r="A58" s="119">
        <f t="shared" si="4"/>
        <v>44743</v>
      </c>
      <c r="B58" s="120">
        <v>44</v>
      </c>
      <c r="C58" s="121">
        <f t="shared" si="5"/>
        <v>19743.701640163548</v>
      </c>
      <c r="D58" s="122">
        <f t="shared" si="0"/>
        <v>70.75</v>
      </c>
      <c r="E58" s="122">
        <f t="shared" si="6"/>
        <v>226.48000000000002</v>
      </c>
      <c r="F58" s="122">
        <f t="shared" si="3"/>
        <v>297.23</v>
      </c>
      <c r="G58" s="122">
        <f t="shared" si="1"/>
        <v>19517.221640163549</v>
      </c>
    </row>
    <row r="59" spans="1:7" x14ac:dyDescent="0.25">
      <c r="A59" s="119">
        <f t="shared" si="4"/>
        <v>44774</v>
      </c>
      <c r="B59" s="120">
        <v>45</v>
      </c>
      <c r="C59" s="121">
        <f t="shared" si="5"/>
        <v>19517.221640163549</v>
      </c>
      <c r="D59" s="122">
        <f t="shared" si="0"/>
        <v>69.94</v>
      </c>
      <c r="E59" s="122">
        <f t="shared" si="6"/>
        <v>227.29000000000002</v>
      </c>
      <c r="F59" s="122">
        <f t="shared" si="3"/>
        <v>297.23</v>
      </c>
      <c r="G59" s="122">
        <f t="shared" si="1"/>
        <v>19289.931640163548</v>
      </c>
    </row>
    <row r="60" spans="1:7" x14ac:dyDescent="0.25">
      <c r="A60" s="119">
        <f t="shared" si="4"/>
        <v>44805</v>
      </c>
      <c r="B60" s="120">
        <v>46</v>
      </c>
      <c r="C60" s="121">
        <f t="shared" si="5"/>
        <v>19289.931640163548</v>
      </c>
      <c r="D60" s="122">
        <f t="shared" si="0"/>
        <v>69.12</v>
      </c>
      <c r="E60" s="122">
        <f t="shared" si="6"/>
        <v>228.11</v>
      </c>
      <c r="F60" s="122">
        <f t="shared" si="3"/>
        <v>297.23</v>
      </c>
      <c r="G60" s="122">
        <f t="shared" si="1"/>
        <v>19061.821640163547</v>
      </c>
    </row>
    <row r="61" spans="1:7" x14ac:dyDescent="0.25">
      <c r="A61" s="76">
        <f t="shared" si="4"/>
        <v>44835</v>
      </c>
      <c r="B61" s="77">
        <v>47</v>
      </c>
      <c r="C61" s="65">
        <f t="shared" si="5"/>
        <v>19061.821640163547</v>
      </c>
      <c r="D61" s="78">
        <f t="shared" si="0"/>
        <v>68.3</v>
      </c>
      <c r="E61" s="78">
        <f t="shared" si="6"/>
        <v>228.93</v>
      </c>
      <c r="F61" s="78">
        <f t="shared" si="3"/>
        <v>297.23</v>
      </c>
      <c r="G61" s="78">
        <f t="shared" si="1"/>
        <v>18832.891640163547</v>
      </c>
    </row>
    <row r="62" spans="1:7" x14ac:dyDescent="0.25">
      <c r="A62" s="76">
        <f t="shared" si="4"/>
        <v>44866</v>
      </c>
      <c r="B62" s="77">
        <v>48</v>
      </c>
      <c r="C62" s="65">
        <f t="shared" si="5"/>
        <v>18832.891640163547</v>
      </c>
      <c r="D62" s="78">
        <f t="shared" si="0"/>
        <v>67.48</v>
      </c>
      <c r="E62" s="78">
        <f t="shared" si="6"/>
        <v>229.75</v>
      </c>
      <c r="F62" s="78">
        <f t="shared" si="3"/>
        <v>297.23</v>
      </c>
      <c r="G62" s="78">
        <f t="shared" si="1"/>
        <v>18603.141640163547</v>
      </c>
    </row>
    <row r="63" spans="1:7" x14ac:dyDescent="0.25">
      <c r="A63" s="76">
        <f t="shared" si="4"/>
        <v>44896</v>
      </c>
      <c r="B63" s="77">
        <v>49</v>
      </c>
      <c r="C63" s="65">
        <f t="shared" si="5"/>
        <v>18603.141640163547</v>
      </c>
      <c r="D63" s="78">
        <f t="shared" si="0"/>
        <v>66.66</v>
      </c>
      <c r="E63" s="78">
        <f t="shared" si="6"/>
        <v>230.57000000000002</v>
      </c>
      <c r="F63" s="78">
        <f t="shared" si="3"/>
        <v>297.23</v>
      </c>
      <c r="G63" s="78">
        <f t="shared" si="1"/>
        <v>18372.571640163547</v>
      </c>
    </row>
    <row r="64" spans="1:7" x14ac:dyDescent="0.25">
      <c r="A64" s="76">
        <f t="shared" si="4"/>
        <v>44927</v>
      </c>
      <c r="B64" s="77">
        <v>50</v>
      </c>
      <c r="C64" s="65">
        <f t="shared" si="5"/>
        <v>18372.571640163547</v>
      </c>
      <c r="D64" s="78">
        <f t="shared" si="0"/>
        <v>65.84</v>
      </c>
      <c r="E64" s="78">
        <f t="shared" si="6"/>
        <v>231.39000000000001</v>
      </c>
      <c r="F64" s="78">
        <f t="shared" si="3"/>
        <v>297.23</v>
      </c>
      <c r="G64" s="78">
        <f t="shared" si="1"/>
        <v>18141.181640163548</v>
      </c>
    </row>
    <row r="65" spans="1:7" x14ac:dyDescent="0.25">
      <c r="A65" s="76">
        <f t="shared" si="4"/>
        <v>44958</v>
      </c>
      <c r="B65" s="77">
        <v>51</v>
      </c>
      <c r="C65" s="65">
        <f t="shared" si="5"/>
        <v>18141.181640163548</v>
      </c>
      <c r="D65" s="78">
        <f t="shared" si="0"/>
        <v>65.010000000000005</v>
      </c>
      <c r="E65" s="78">
        <f t="shared" si="6"/>
        <v>232.22000000000003</v>
      </c>
      <c r="F65" s="78">
        <f t="shared" si="3"/>
        <v>297.23</v>
      </c>
      <c r="G65" s="78">
        <f t="shared" si="1"/>
        <v>17908.961640163547</v>
      </c>
    </row>
    <row r="66" spans="1:7" x14ac:dyDescent="0.25">
      <c r="A66" s="76">
        <f t="shared" si="4"/>
        <v>44986</v>
      </c>
      <c r="B66" s="77">
        <v>52</v>
      </c>
      <c r="C66" s="65">
        <f t="shared" si="5"/>
        <v>17908.961640163547</v>
      </c>
      <c r="D66" s="78">
        <f t="shared" si="0"/>
        <v>64.17</v>
      </c>
      <c r="E66" s="78">
        <f t="shared" si="6"/>
        <v>233.06</v>
      </c>
      <c r="F66" s="78">
        <f t="shared" si="3"/>
        <v>297.23</v>
      </c>
      <c r="G66" s="78">
        <f t="shared" si="1"/>
        <v>17675.901640163545</v>
      </c>
    </row>
    <row r="67" spans="1:7" x14ac:dyDescent="0.25">
      <c r="A67" s="76">
        <f t="shared" si="4"/>
        <v>45017</v>
      </c>
      <c r="B67" s="77">
        <v>53</v>
      </c>
      <c r="C67" s="65">
        <f t="shared" si="5"/>
        <v>17675.901640163545</v>
      </c>
      <c r="D67" s="78">
        <f t="shared" si="0"/>
        <v>63.34</v>
      </c>
      <c r="E67" s="78">
        <f t="shared" si="6"/>
        <v>233.89000000000001</v>
      </c>
      <c r="F67" s="78">
        <f t="shared" si="3"/>
        <v>297.23</v>
      </c>
      <c r="G67" s="78">
        <f t="shared" si="1"/>
        <v>17442.011640163546</v>
      </c>
    </row>
    <row r="68" spans="1:7" x14ac:dyDescent="0.25">
      <c r="A68" s="76">
        <f t="shared" si="4"/>
        <v>45047</v>
      </c>
      <c r="B68" s="77">
        <v>54</v>
      </c>
      <c r="C68" s="65">
        <f t="shared" si="5"/>
        <v>17442.011640163546</v>
      </c>
      <c r="D68" s="78">
        <f t="shared" si="0"/>
        <v>62.5</v>
      </c>
      <c r="E68" s="78">
        <f t="shared" si="6"/>
        <v>234.73000000000002</v>
      </c>
      <c r="F68" s="78">
        <f t="shared" si="3"/>
        <v>297.23</v>
      </c>
      <c r="G68" s="78">
        <f t="shared" si="1"/>
        <v>17207.281640163546</v>
      </c>
    </row>
    <row r="69" spans="1:7" x14ac:dyDescent="0.25">
      <c r="A69" s="76">
        <f t="shared" si="4"/>
        <v>45078</v>
      </c>
      <c r="B69" s="77">
        <v>55</v>
      </c>
      <c r="C69" s="65">
        <f t="shared" si="5"/>
        <v>17207.281640163546</v>
      </c>
      <c r="D69" s="78">
        <f t="shared" si="0"/>
        <v>61.66</v>
      </c>
      <c r="E69" s="78">
        <f t="shared" si="6"/>
        <v>235.57000000000002</v>
      </c>
      <c r="F69" s="78">
        <f t="shared" si="3"/>
        <v>297.23</v>
      </c>
      <c r="G69" s="78">
        <f t="shared" si="1"/>
        <v>16971.711640163547</v>
      </c>
    </row>
    <row r="70" spans="1:7" x14ac:dyDescent="0.25">
      <c r="A70" s="76">
        <f t="shared" si="4"/>
        <v>45108</v>
      </c>
      <c r="B70" s="77">
        <v>56</v>
      </c>
      <c r="C70" s="65">
        <f t="shared" si="5"/>
        <v>16971.711640163547</v>
      </c>
      <c r="D70" s="78">
        <f t="shared" si="0"/>
        <v>60.82</v>
      </c>
      <c r="E70" s="78">
        <f t="shared" si="6"/>
        <v>236.41000000000003</v>
      </c>
      <c r="F70" s="78">
        <f t="shared" si="3"/>
        <v>297.23</v>
      </c>
      <c r="G70" s="78">
        <f t="shared" si="1"/>
        <v>16735.301640163547</v>
      </c>
    </row>
    <row r="71" spans="1:7" x14ac:dyDescent="0.25">
      <c r="A71" s="76">
        <f t="shared" si="4"/>
        <v>45139</v>
      </c>
      <c r="B71" s="77">
        <v>57</v>
      </c>
      <c r="C71" s="65">
        <f t="shared" si="5"/>
        <v>16735.301640163547</v>
      </c>
      <c r="D71" s="78">
        <f t="shared" si="0"/>
        <v>59.97</v>
      </c>
      <c r="E71" s="78">
        <f t="shared" si="6"/>
        <v>237.26000000000002</v>
      </c>
      <c r="F71" s="78">
        <f t="shared" si="3"/>
        <v>297.23</v>
      </c>
      <c r="G71" s="78">
        <f t="shared" si="1"/>
        <v>16498.041640163548</v>
      </c>
    </row>
    <row r="72" spans="1:7" x14ac:dyDescent="0.25">
      <c r="A72" s="76">
        <f t="shared" si="4"/>
        <v>45170</v>
      </c>
      <c r="B72" s="77">
        <v>58</v>
      </c>
      <c r="C72" s="65">
        <f t="shared" si="5"/>
        <v>16498.041640163548</v>
      </c>
      <c r="D72" s="78">
        <f t="shared" si="0"/>
        <v>59.12</v>
      </c>
      <c r="E72" s="78">
        <f t="shared" si="6"/>
        <v>238.11</v>
      </c>
      <c r="F72" s="78">
        <f t="shared" si="3"/>
        <v>297.23</v>
      </c>
      <c r="G72" s="78">
        <f t="shared" si="1"/>
        <v>16259.931640163548</v>
      </c>
    </row>
    <row r="73" spans="1:7" x14ac:dyDescent="0.25">
      <c r="A73" s="76">
        <f t="shared" si="4"/>
        <v>45200</v>
      </c>
      <c r="B73" s="77">
        <v>59</v>
      </c>
      <c r="C73" s="65">
        <f t="shared" si="5"/>
        <v>16259.931640163548</v>
      </c>
      <c r="D73" s="78">
        <f t="shared" si="0"/>
        <v>58.26</v>
      </c>
      <c r="E73" s="78">
        <f t="shared" si="6"/>
        <v>238.97000000000003</v>
      </c>
      <c r="F73" s="78">
        <f t="shared" si="3"/>
        <v>297.23</v>
      </c>
      <c r="G73" s="78">
        <f t="shared" si="1"/>
        <v>16020.961640163549</v>
      </c>
    </row>
    <row r="74" spans="1:7" x14ac:dyDescent="0.25">
      <c r="A74" s="76">
        <f t="shared" si="4"/>
        <v>45231</v>
      </c>
      <c r="B74" s="77">
        <v>60</v>
      </c>
      <c r="C74" s="65">
        <f>G73</f>
        <v>16020.961640163549</v>
      </c>
      <c r="D74" s="78">
        <f>ROUND(C74*$E$11/12,2)</f>
        <v>57.41</v>
      </c>
      <c r="E74" s="78">
        <f t="shared" si="6"/>
        <v>239.82000000000002</v>
      </c>
      <c r="F74" s="78">
        <f t="shared" si="3"/>
        <v>297.23</v>
      </c>
      <c r="G74" s="78">
        <f>C74-E74</f>
        <v>15781.141640163549</v>
      </c>
    </row>
    <row r="75" spans="1:7" x14ac:dyDescent="0.25">
      <c r="A75" s="76">
        <f t="shared" si="4"/>
        <v>45261</v>
      </c>
      <c r="B75" s="77">
        <v>61</v>
      </c>
      <c r="C75" s="65">
        <f t="shared" ref="C75:C133" si="7">G74</f>
        <v>15781.141640163549</v>
      </c>
      <c r="D75" s="78">
        <f t="shared" ref="D75:D133" si="8">ROUND(C75*$E$11/12,2)</f>
        <v>56.55</v>
      </c>
      <c r="E75" s="78">
        <f t="shared" si="6"/>
        <v>240.68</v>
      </c>
      <c r="F75" s="78">
        <f t="shared" si="3"/>
        <v>297.23</v>
      </c>
      <c r="G75" s="78">
        <f t="shared" ref="G75:G132" si="9">C75-E75</f>
        <v>15540.461640163549</v>
      </c>
    </row>
    <row r="76" spans="1:7" x14ac:dyDescent="0.25">
      <c r="A76" s="76">
        <f t="shared" si="4"/>
        <v>45292</v>
      </c>
      <c r="B76" s="77">
        <v>62</v>
      </c>
      <c r="C76" s="65">
        <f t="shared" si="7"/>
        <v>15540.461640163549</v>
      </c>
      <c r="D76" s="78">
        <f t="shared" si="8"/>
        <v>55.69</v>
      </c>
      <c r="E76" s="78">
        <f t="shared" si="6"/>
        <v>241.54000000000002</v>
      </c>
      <c r="F76" s="78">
        <f t="shared" si="3"/>
        <v>297.23</v>
      </c>
      <c r="G76" s="78">
        <f t="shared" si="9"/>
        <v>15298.921640163548</v>
      </c>
    </row>
    <row r="77" spans="1:7" x14ac:dyDescent="0.25">
      <c r="A77" s="76">
        <f t="shared" si="4"/>
        <v>45323</v>
      </c>
      <c r="B77" s="77">
        <v>63</v>
      </c>
      <c r="C77" s="65">
        <f t="shared" si="7"/>
        <v>15298.921640163548</v>
      </c>
      <c r="D77" s="78">
        <f t="shared" si="8"/>
        <v>54.82</v>
      </c>
      <c r="E77" s="78">
        <f t="shared" si="6"/>
        <v>242.41000000000003</v>
      </c>
      <c r="F77" s="78">
        <f t="shared" si="3"/>
        <v>297.23</v>
      </c>
      <c r="G77" s="78">
        <f t="shared" si="9"/>
        <v>15056.511640163548</v>
      </c>
    </row>
    <row r="78" spans="1:7" x14ac:dyDescent="0.25">
      <c r="A78" s="76">
        <f t="shared" si="4"/>
        <v>45352</v>
      </c>
      <c r="B78" s="77">
        <v>64</v>
      </c>
      <c r="C78" s="65">
        <f t="shared" si="7"/>
        <v>15056.511640163548</v>
      </c>
      <c r="D78" s="78">
        <f t="shared" si="8"/>
        <v>53.95</v>
      </c>
      <c r="E78" s="78">
        <f t="shared" si="6"/>
        <v>243.28000000000003</v>
      </c>
      <c r="F78" s="78">
        <f t="shared" si="3"/>
        <v>297.23</v>
      </c>
      <c r="G78" s="78">
        <f t="shared" si="9"/>
        <v>14813.231640163547</v>
      </c>
    </row>
    <row r="79" spans="1:7" x14ac:dyDescent="0.25">
      <c r="A79" s="76">
        <f t="shared" si="4"/>
        <v>45383</v>
      </c>
      <c r="B79" s="77">
        <v>65</v>
      </c>
      <c r="C79" s="65">
        <f t="shared" si="7"/>
        <v>14813.231640163547</v>
      </c>
      <c r="D79" s="78">
        <f t="shared" si="8"/>
        <v>53.08</v>
      </c>
      <c r="E79" s="78">
        <f t="shared" si="6"/>
        <v>244.15000000000003</v>
      </c>
      <c r="F79" s="78">
        <f t="shared" si="3"/>
        <v>297.23</v>
      </c>
      <c r="G79" s="78">
        <f t="shared" si="9"/>
        <v>14569.081640163547</v>
      </c>
    </row>
    <row r="80" spans="1:7" x14ac:dyDescent="0.25">
      <c r="A80" s="76">
        <f t="shared" si="4"/>
        <v>45413</v>
      </c>
      <c r="B80" s="77">
        <v>66</v>
      </c>
      <c r="C80" s="65">
        <f t="shared" si="7"/>
        <v>14569.081640163547</v>
      </c>
      <c r="D80" s="78">
        <f t="shared" si="8"/>
        <v>52.21</v>
      </c>
      <c r="E80" s="78">
        <f t="shared" si="6"/>
        <v>245.02</v>
      </c>
      <c r="F80" s="78">
        <f t="shared" si="3"/>
        <v>297.23</v>
      </c>
      <c r="G80" s="78">
        <f t="shared" si="9"/>
        <v>14324.061640163547</v>
      </c>
    </row>
    <row r="81" spans="1:7" x14ac:dyDescent="0.25">
      <c r="A81" s="76">
        <f t="shared" si="4"/>
        <v>45444</v>
      </c>
      <c r="B81" s="77">
        <v>67</v>
      </c>
      <c r="C81" s="65">
        <f t="shared" si="7"/>
        <v>14324.061640163547</v>
      </c>
      <c r="D81" s="78">
        <f t="shared" si="8"/>
        <v>51.33</v>
      </c>
      <c r="E81" s="78">
        <f t="shared" si="6"/>
        <v>245.90000000000003</v>
      </c>
      <c r="F81" s="78">
        <f t="shared" ref="F81:F133" si="10">F80</f>
        <v>297.23</v>
      </c>
      <c r="G81" s="78">
        <f t="shared" si="9"/>
        <v>14078.161640163547</v>
      </c>
    </row>
    <row r="82" spans="1:7" x14ac:dyDescent="0.25">
      <c r="A82" s="76">
        <f t="shared" ref="A82:A133" si="11">EDATE(A81,1)</f>
        <v>45474</v>
      </c>
      <c r="B82" s="77">
        <v>68</v>
      </c>
      <c r="C82" s="65">
        <f t="shared" si="7"/>
        <v>14078.161640163547</v>
      </c>
      <c r="D82" s="78">
        <f t="shared" si="8"/>
        <v>50.45</v>
      </c>
      <c r="E82" s="78">
        <f t="shared" si="6"/>
        <v>246.78000000000003</v>
      </c>
      <c r="F82" s="78">
        <f t="shared" si="10"/>
        <v>297.23</v>
      </c>
      <c r="G82" s="78">
        <f t="shared" si="9"/>
        <v>13831.381640163547</v>
      </c>
    </row>
    <row r="83" spans="1:7" x14ac:dyDescent="0.25">
      <c r="A83" s="76">
        <f t="shared" si="11"/>
        <v>45505</v>
      </c>
      <c r="B83" s="77">
        <v>69</v>
      </c>
      <c r="C83" s="65">
        <f t="shared" si="7"/>
        <v>13831.381640163547</v>
      </c>
      <c r="D83" s="78">
        <f t="shared" si="8"/>
        <v>49.56</v>
      </c>
      <c r="E83" s="78">
        <f t="shared" si="6"/>
        <v>247.67000000000002</v>
      </c>
      <c r="F83" s="78">
        <f t="shared" si="10"/>
        <v>297.23</v>
      </c>
      <c r="G83" s="78">
        <f t="shared" si="9"/>
        <v>13583.711640163547</v>
      </c>
    </row>
    <row r="84" spans="1:7" x14ac:dyDescent="0.25">
      <c r="A84" s="76">
        <f t="shared" si="11"/>
        <v>45536</v>
      </c>
      <c r="B84" s="77">
        <v>70</v>
      </c>
      <c r="C84" s="65">
        <f t="shared" si="7"/>
        <v>13583.711640163547</v>
      </c>
      <c r="D84" s="78">
        <f t="shared" si="8"/>
        <v>48.67</v>
      </c>
      <c r="E84" s="78">
        <f t="shared" si="6"/>
        <v>248.56</v>
      </c>
      <c r="F84" s="78">
        <f t="shared" si="10"/>
        <v>297.23</v>
      </c>
      <c r="G84" s="78">
        <f t="shared" si="9"/>
        <v>13335.151640163547</v>
      </c>
    </row>
    <row r="85" spans="1:7" x14ac:dyDescent="0.25">
      <c r="A85" s="76">
        <f t="shared" si="11"/>
        <v>45566</v>
      </c>
      <c r="B85" s="77">
        <v>71</v>
      </c>
      <c r="C85" s="65">
        <f t="shared" si="7"/>
        <v>13335.151640163547</v>
      </c>
      <c r="D85" s="78">
        <f t="shared" si="8"/>
        <v>47.78</v>
      </c>
      <c r="E85" s="78">
        <f t="shared" si="6"/>
        <v>249.45000000000002</v>
      </c>
      <c r="F85" s="78">
        <f t="shared" si="10"/>
        <v>297.23</v>
      </c>
      <c r="G85" s="78">
        <f t="shared" si="9"/>
        <v>13085.701640163546</v>
      </c>
    </row>
    <row r="86" spans="1:7" x14ac:dyDescent="0.25">
      <c r="A86" s="76">
        <f t="shared" si="11"/>
        <v>45597</v>
      </c>
      <c r="B86" s="77">
        <v>72</v>
      </c>
      <c r="C86" s="65">
        <f t="shared" si="7"/>
        <v>13085.701640163546</v>
      </c>
      <c r="D86" s="78">
        <f t="shared" si="8"/>
        <v>46.89</v>
      </c>
      <c r="E86" s="78">
        <f t="shared" si="6"/>
        <v>250.34000000000003</v>
      </c>
      <c r="F86" s="78">
        <f t="shared" si="10"/>
        <v>297.23</v>
      </c>
      <c r="G86" s="78">
        <f t="shared" si="9"/>
        <v>12835.361640163546</v>
      </c>
    </row>
    <row r="87" spans="1:7" x14ac:dyDescent="0.25">
      <c r="A87" s="76">
        <f t="shared" si="11"/>
        <v>45627</v>
      </c>
      <c r="B87" s="77">
        <v>73</v>
      </c>
      <c r="C87" s="65">
        <f t="shared" si="7"/>
        <v>12835.361640163546</v>
      </c>
      <c r="D87" s="78">
        <f t="shared" si="8"/>
        <v>45.99</v>
      </c>
      <c r="E87" s="78">
        <f t="shared" si="6"/>
        <v>251.24</v>
      </c>
      <c r="F87" s="78">
        <f t="shared" si="10"/>
        <v>297.23</v>
      </c>
      <c r="G87" s="78">
        <f t="shared" si="9"/>
        <v>12584.121640163547</v>
      </c>
    </row>
    <row r="88" spans="1:7" x14ac:dyDescent="0.25">
      <c r="A88" s="76">
        <f t="shared" si="11"/>
        <v>45658</v>
      </c>
      <c r="B88" s="77">
        <v>74</v>
      </c>
      <c r="C88" s="65">
        <f t="shared" si="7"/>
        <v>12584.121640163547</v>
      </c>
      <c r="D88" s="78">
        <f t="shared" si="8"/>
        <v>45.09</v>
      </c>
      <c r="E88" s="78">
        <f t="shared" si="6"/>
        <v>252.14000000000001</v>
      </c>
      <c r="F88" s="78">
        <f t="shared" si="10"/>
        <v>297.23</v>
      </c>
      <c r="G88" s="78">
        <f t="shared" si="9"/>
        <v>12331.981640163547</v>
      </c>
    </row>
    <row r="89" spans="1:7" x14ac:dyDescent="0.25">
      <c r="A89" s="76">
        <f t="shared" si="11"/>
        <v>45689</v>
      </c>
      <c r="B89" s="77">
        <v>75</v>
      </c>
      <c r="C89" s="65">
        <f t="shared" si="7"/>
        <v>12331.981640163547</v>
      </c>
      <c r="D89" s="78">
        <f t="shared" si="8"/>
        <v>44.19</v>
      </c>
      <c r="E89" s="78">
        <f t="shared" si="6"/>
        <v>253.04000000000002</v>
      </c>
      <c r="F89" s="78">
        <f t="shared" si="10"/>
        <v>297.23</v>
      </c>
      <c r="G89" s="78">
        <f t="shared" si="9"/>
        <v>12078.941640163546</v>
      </c>
    </row>
    <row r="90" spans="1:7" x14ac:dyDescent="0.25">
      <c r="A90" s="76">
        <f t="shared" si="11"/>
        <v>45717</v>
      </c>
      <c r="B90" s="77">
        <v>76</v>
      </c>
      <c r="C90" s="65">
        <f t="shared" si="7"/>
        <v>12078.941640163546</v>
      </c>
      <c r="D90" s="78">
        <f t="shared" si="8"/>
        <v>43.28</v>
      </c>
      <c r="E90" s="78">
        <f t="shared" si="6"/>
        <v>253.95000000000002</v>
      </c>
      <c r="F90" s="78">
        <f t="shared" si="10"/>
        <v>297.23</v>
      </c>
      <c r="G90" s="78">
        <f t="shared" si="9"/>
        <v>11824.991640163546</v>
      </c>
    </row>
    <row r="91" spans="1:7" x14ac:dyDescent="0.25">
      <c r="A91" s="76">
        <f t="shared" si="11"/>
        <v>45748</v>
      </c>
      <c r="B91" s="77">
        <v>77</v>
      </c>
      <c r="C91" s="65">
        <f t="shared" si="7"/>
        <v>11824.991640163546</v>
      </c>
      <c r="D91" s="78">
        <f t="shared" si="8"/>
        <v>42.37</v>
      </c>
      <c r="E91" s="78">
        <f t="shared" si="6"/>
        <v>254.86</v>
      </c>
      <c r="F91" s="78">
        <f t="shared" si="10"/>
        <v>297.23</v>
      </c>
      <c r="G91" s="78">
        <f t="shared" si="9"/>
        <v>11570.131640163545</v>
      </c>
    </row>
    <row r="92" spans="1:7" x14ac:dyDescent="0.25">
      <c r="A92" s="76">
        <f t="shared" si="11"/>
        <v>45778</v>
      </c>
      <c r="B92" s="77">
        <v>78</v>
      </c>
      <c r="C92" s="65">
        <f t="shared" si="7"/>
        <v>11570.131640163545</v>
      </c>
      <c r="D92" s="78">
        <f t="shared" si="8"/>
        <v>41.46</v>
      </c>
      <c r="E92" s="78">
        <f t="shared" si="6"/>
        <v>255.77</v>
      </c>
      <c r="F92" s="78">
        <f t="shared" si="10"/>
        <v>297.23</v>
      </c>
      <c r="G92" s="78">
        <f t="shared" si="9"/>
        <v>11314.361640163545</v>
      </c>
    </row>
    <row r="93" spans="1:7" x14ac:dyDescent="0.25">
      <c r="A93" s="76">
        <f t="shared" si="11"/>
        <v>45809</v>
      </c>
      <c r="B93" s="77">
        <v>79</v>
      </c>
      <c r="C93" s="65">
        <f t="shared" si="7"/>
        <v>11314.361640163545</v>
      </c>
      <c r="D93" s="78">
        <f t="shared" si="8"/>
        <v>40.54</v>
      </c>
      <c r="E93" s="78">
        <f t="shared" si="6"/>
        <v>256.69</v>
      </c>
      <c r="F93" s="78">
        <f t="shared" si="10"/>
        <v>297.23</v>
      </c>
      <c r="G93" s="78">
        <f t="shared" si="9"/>
        <v>11057.671640163544</v>
      </c>
    </row>
    <row r="94" spans="1:7" x14ac:dyDescent="0.25">
      <c r="A94" s="76">
        <f t="shared" si="11"/>
        <v>45839</v>
      </c>
      <c r="B94" s="77">
        <v>80</v>
      </c>
      <c r="C94" s="65">
        <f t="shared" si="7"/>
        <v>11057.671640163544</v>
      </c>
      <c r="D94" s="78">
        <f t="shared" si="8"/>
        <v>39.619999999999997</v>
      </c>
      <c r="E94" s="78">
        <f t="shared" ref="E94:E133" si="12">F94-D94</f>
        <v>257.61</v>
      </c>
      <c r="F94" s="78">
        <f t="shared" si="10"/>
        <v>297.23</v>
      </c>
      <c r="G94" s="78">
        <f t="shared" si="9"/>
        <v>10800.061640163543</v>
      </c>
    </row>
    <row r="95" spans="1:7" x14ac:dyDescent="0.25">
      <c r="A95" s="76">
        <f t="shared" si="11"/>
        <v>45870</v>
      </c>
      <c r="B95" s="77">
        <v>81</v>
      </c>
      <c r="C95" s="65">
        <f t="shared" si="7"/>
        <v>10800.061640163543</v>
      </c>
      <c r="D95" s="78">
        <f t="shared" si="8"/>
        <v>38.700000000000003</v>
      </c>
      <c r="E95" s="78">
        <f t="shared" si="12"/>
        <v>258.53000000000003</v>
      </c>
      <c r="F95" s="78">
        <f t="shared" si="10"/>
        <v>297.23</v>
      </c>
      <c r="G95" s="78">
        <f t="shared" si="9"/>
        <v>10541.531640163543</v>
      </c>
    </row>
    <row r="96" spans="1:7" x14ac:dyDescent="0.25">
      <c r="A96" s="76">
        <f t="shared" si="11"/>
        <v>45901</v>
      </c>
      <c r="B96" s="77">
        <v>82</v>
      </c>
      <c r="C96" s="65">
        <f t="shared" si="7"/>
        <v>10541.531640163543</v>
      </c>
      <c r="D96" s="78">
        <f t="shared" si="8"/>
        <v>37.770000000000003</v>
      </c>
      <c r="E96" s="78">
        <f t="shared" si="12"/>
        <v>259.46000000000004</v>
      </c>
      <c r="F96" s="78">
        <f t="shared" si="10"/>
        <v>297.23</v>
      </c>
      <c r="G96" s="78">
        <f t="shared" si="9"/>
        <v>10282.071640163544</v>
      </c>
    </row>
    <row r="97" spans="1:7" x14ac:dyDescent="0.25">
      <c r="A97" s="76">
        <f t="shared" si="11"/>
        <v>45931</v>
      </c>
      <c r="B97" s="77">
        <v>83</v>
      </c>
      <c r="C97" s="65">
        <f t="shared" si="7"/>
        <v>10282.071640163544</v>
      </c>
      <c r="D97" s="78">
        <f t="shared" si="8"/>
        <v>36.840000000000003</v>
      </c>
      <c r="E97" s="78">
        <f t="shared" si="12"/>
        <v>260.39</v>
      </c>
      <c r="F97" s="78">
        <f t="shared" si="10"/>
        <v>297.23</v>
      </c>
      <c r="G97" s="78">
        <f t="shared" si="9"/>
        <v>10021.681640163544</v>
      </c>
    </row>
    <row r="98" spans="1:7" x14ac:dyDescent="0.25">
      <c r="A98" s="76">
        <f t="shared" si="11"/>
        <v>45962</v>
      </c>
      <c r="B98" s="77">
        <v>84</v>
      </c>
      <c r="C98" s="65">
        <f t="shared" si="7"/>
        <v>10021.681640163544</v>
      </c>
      <c r="D98" s="78">
        <f t="shared" si="8"/>
        <v>35.909999999999997</v>
      </c>
      <c r="E98" s="78">
        <f t="shared" si="12"/>
        <v>261.32000000000005</v>
      </c>
      <c r="F98" s="78">
        <f t="shared" si="10"/>
        <v>297.23</v>
      </c>
      <c r="G98" s="78">
        <f t="shared" si="9"/>
        <v>9760.3616401635445</v>
      </c>
    </row>
    <row r="99" spans="1:7" x14ac:dyDescent="0.25">
      <c r="A99" s="76">
        <f t="shared" si="11"/>
        <v>45992</v>
      </c>
      <c r="B99" s="77">
        <v>85</v>
      </c>
      <c r="C99" s="65">
        <f t="shared" si="7"/>
        <v>9760.3616401635445</v>
      </c>
      <c r="D99" s="78">
        <f t="shared" si="8"/>
        <v>34.97</v>
      </c>
      <c r="E99" s="78">
        <f t="shared" si="12"/>
        <v>262.26</v>
      </c>
      <c r="F99" s="78">
        <f t="shared" si="10"/>
        <v>297.23</v>
      </c>
      <c r="G99" s="78">
        <f t="shared" si="9"/>
        <v>9498.1016401635443</v>
      </c>
    </row>
    <row r="100" spans="1:7" x14ac:dyDescent="0.25">
      <c r="A100" s="76">
        <f t="shared" si="11"/>
        <v>46023</v>
      </c>
      <c r="B100" s="77">
        <v>86</v>
      </c>
      <c r="C100" s="65">
        <f t="shared" si="7"/>
        <v>9498.1016401635443</v>
      </c>
      <c r="D100" s="78">
        <f t="shared" si="8"/>
        <v>34.03</v>
      </c>
      <c r="E100" s="78">
        <f t="shared" si="12"/>
        <v>263.20000000000005</v>
      </c>
      <c r="F100" s="78">
        <f t="shared" si="10"/>
        <v>297.23</v>
      </c>
      <c r="G100" s="78">
        <f t="shared" si="9"/>
        <v>9234.9016401635436</v>
      </c>
    </row>
    <row r="101" spans="1:7" x14ac:dyDescent="0.25">
      <c r="A101" s="76">
        <f t="shared" si="11"/>
        <v>46054</v>
      </c>
      <c r="B101" s="77">
        <v>87</v>
      </c>
      <c r="C101" s="65">
        <f t="shared" si="7"/>
        <v>9234.9016401635436</v>
      </c>
      <c r="D101" s="78">
        <f t="shared" si="8"/>
        <v>33.090000000000003</v>
      </c>
      <c r="E101" s="78">
        <f t="shared" si="12"/>
        <v>264.14</v>
      </c>
      <c r="F101" s="78">
        <f t="shared" si="10"/>
        <v>297.23</v>
      </c>
      <c r="G101" s="78">
        <f t="shared" si="9"/>
        <v>8970.7616401635441</v>
      </c>
    </row>
    <row r="102" spans="1:7" x14ac:dyDescent="0.25">
      <c r="A102" s="76">
        <f t="shared" si="11"/>
        <v>46082</v>
      </c>
      <c r="B102" s="77">
        <v>88</v>
      </c>
      <c r="C102" s="65">
        <f t="shared" si="7"/>
        <v>8970.7616401635441</v>
      </c>
      <c r="D102" s="78">
        <f t="shared" si="8"/>
        <v>32.15</v>
      </c>
      <c r="E102" s="78">
        <f t="shared" si="12"/>
        <v>265.08000000000004</v>
      </c>
      <c r="F102" s="78">
        <f t="shared" si="10"/>
        <v>297.23</v>
      </c>
      <c r="G102" s="78">
        <f t="shared" si="9"/>
        <v>8705.6816401635442</v>
      </c>
    </row>
    <row r="103" spans="1:7" x14ac:dyDescent="0.25">
      <c r="A103" s="76">
        <f t="shared" si="11"/>
        <v>46113</v>
      </c>
      <c r="B103" s="77">
        <v>89</v>
      </c>
      <c r="C103" s="65">
        <f t="shared" si="7"/>
        <v>8705.6816401635442</v>
      </c>
      <c r="D103" s="78">
        <f t="shared" si="8"/>
        <v>31.2</v>
      </c>
      <c r="E103" s="78">
        <f t="shared" si="12"/>
        <v>266.03000000000003</v>
      </c>
      <c r="F103" s="78">
        <f t="shared" si="10"/>
        <v>297.23</v>
      </c>
      <c r="G103" s="78">
        <f t="shared" si="9"/>
        <v>8439.6516401635436</v>
      </c>
    </row>
    <row r="104" spans="1:7" x14ac:dyDescent="0.25">
      <c r="A104" s="76">
        <f t="shared" si="11"/>
        <v>46143</v>
      </c>
      <c r="B104" s="77">
        <v>90</v>
      </c>
      <c r="C104" s="65">
        <f t="shared" si="7"/>
        <v>8439.6516401635436</v>
      </c>
      <c r="D104" s="78">
        <f t="shared" si="8"/>
        <v>30.24</v>
      </c>
      <c r="E104" s="78">
        <f t="shared" si="12"/>
        <v>266.99</v>
      </c>
      <c r="F104" s="78">
        <f t="shared" si="10"/>
        <v>297.23</v>
      </c>
      <c r="G104" s="78">
        <f t="shared" si="9"/>
        <v>8172.6616401635438</v>
      </c>
    </row>
    <row r="105" spans="1:7" x14ac:dyDescent="0.25">
      <c r="A105" s="76">
        <f t="shared" si="11"/>
        <v>46174</v>
      </c>
      <c r="B105" s="77">
        <v>91</v>
      </c>
      <c r="C105" s="65">
        <f t="shared" si="7"/>
        <v>8172.6616401635438</v>
      </c>
      <c r="D105" s="78">
        <f t="shared" si="8"/>
        <v>29.29</v>
      </c>
      <c r="E105" s="78">
        <f t="shared" si="12"/>
        <v>267.94</v>
      </c>
      <c r="F105" s="78">
        <f t="shared" si="10"/>
        <v>297.23</v>
      </c>
      <c r="G105" s="78">
        <f t="shared" si="9"/>
        <v>7904.7216401635442</v>
      </c>
    </row>
    <row r="106" spans="1:7" x14ac:dyDescent="0.25">
      <c r="A106" s="76">
        <f t="shared" si="11"/>
        <v>46204</v>
      </c>
      <c r="B106" s="77">
        <v>92</v>
      </c>
      <c r="C106" s="65">
        <f t="shared" si="7"/>
        <v>7904.7216401635442</v>
      </c>
      <c r="D106" s="78">
        <f t="shared" si="8"/>
        <v>28.33</v>
      </c>
      <c r="E106" s="78">
        <f t="shared" si="12"/>
        <v>268.90000000000003</v>
      </c>
      <c r="F106" s="78">
        <f t="shared" si="10"/>
        <v>297.23</v>
      </c>
      <c r="G106" s="78">
        <f t="shared" si="9"/>
        <v>7635.8216401635445</v>
      </c>
    </row>
    <row r="107" spans="1:7" x14ac:dyDescent="0.25">
      <c r="A107" s="76">
        <f t="shared" si="11"/>
        <v>46235</v>
      </c>
      <c r="B107" s="77">
        <v>93</v>
      </c>
      <c r="C107" s="65">
        <f t="shared" si="7"/>
        <v>7635.8216401635445</v>
      </c>
      <c r="D107" s="78">
        <f t="shared" si="8"/>
        <v>27.36</v>
      </c>
      <c r="E107" s="78">
        <f t="shared" si="12"/>
        <v>269.87</v>
      </c>
      <c r="F107" s="78">
        <f t="shared" si="10"/>
        <v>297.23</v>
      </c>
      <c r="G107" s="78">
        <f t="shared" si="9"/>
        <v>7365.9516401635447</v>
      </c>
    </row>
    <row r="108" spans="1:7" x14ac:dyDescent="0.25">
      <c r="A108" s="76">
        <f t="shared" si="11"/>
        <v>46266</v>
      </c>
      <c r="B108" s="77">
        <v>94</v>
      </c>
      <c r="C108" s="65">
        <f t="shared" si="7"/>
        <v>7365.9516401635447</v>
      </c>
      <c r="D108" s="78">
        <f t="shared" si="8"/>
        <v>26.39</v>
      </c>
      <c r="E108" s="78">
        <f t="shared" si="12"/>
        <v>270.84000000000003</v>
      </c>
      <c r="F108" s="78">
        <f t="shared" si="10"/>
        <v>297.23</v>
      </c>
      <c r="G108" s="78">
        <f t="shared" si="9"/>
        <v>7095.1116401635445</v>
      </c>
    </row>
    <row r="109" spans="1:7" x14ac:dyDescent="0.25">
      <c r="A109" s="76">
        <f t="shared" si="11"/>
        <v>46296</v>
      </c>
      <c r="B109" s="77">
        <v>95</v>
      </c>
      <c r="C109" s="65">
        <f t="shared" si="7"/>
        <v>7095.1116401635445</v>
      </c>
      <c r="D109" s="78">
        <f t="shared" si="8"/>
        <v>25.42</v>
      </c>
      <c r="E109" s="78">
        <f t="shared" si="12"/>
        <v>271.81</v>
      </c>
      <c r="F109" s="78">
        <f t="shared" si="10"/>
        <v>297.23</v>
      </c>
      <c r="G109" s="78">
        <f t="shared" si="9"/>
        <v>6823.3016401635441</v>
      </c>
    </row>
    <row r="110" spans="1:7" x14ac:dyDescent="0.25">
      <c r="A110" s="76">
        <f t="shared" si="11"/>
        <v>46327</v>
      </c>
      <c r="B110" s="77">
        <v>96</v>
      </c>
      <c r="C110" s="65">
        <f t="shared" si="7"/>
        <v>6823.3016401635441</v>
      </c>
      <c r="D110" s="78">
        <f t="shared" si="8"/>
        <v>24.45</v>
      </c>
      <c r="E110" s="78">
        <f t="shared" si="12"/>
        <v>272.78000000000003</v>
      </c>
      <c r="F110" s="78">
        <f t="shared" si="10"/>
        <v>297.23</v>
      </c>
      <c r="G110" s="78">
        <f t="shared" si="9"/>
        <v>6550.5216401635444</v>
      </c>
    </row>
    <row r="111" spans="1:7" x14ac:dyDescent="0.25">
      <c r="A111" s="76">
        <f t="shared" si="11"/>
        <v>46357</v>
      </c>
      <c r="B111" s="77">
        <v>97</v>
      </c>
      <c r="C111" s="65">
        <f t="shared" si="7"/>
        <v>6550.5216401635444</v>
      </c>
      <c r="D111" s="78">
        <f t="shared" si="8"/>
        <v>23.47</v>
      </c>
      <c r="E111" s="78">
        <f t="shared" si="12"/>
        <v>273.76</v>
      </c>
      <c r="F111" s="78">
        <f t="shared" si="10"/>
        <v>297.23</v>
      </c>
      <c r="G111" s="78">
        <f t="shared" si="9"/>
        <v>6276.7616401635441</v>
      </c>
    </row>
    <row r="112" spans="1:7" x14ac:dyDescent="0.25">
      <c r="A112" s="76">
        <f t="shared" si="11"/>
        <v>46388</v>
      </c>
      <c r="B112" s="77">
        <v>98</v>
      </c>
      <c r="C112" s="65">
        <f t="shared" si="7"/>
        <v>6276.7616401635441</v>
      </c>
      <c r="D112" s="78">
        <f t="shared" si="8"/>
        <v>22.49</v>
      </c>
      <c r="E112" s="78">
        <f t="shared" si="12"/>
        <v>274.74</v>
      </c>
      <c r="F112" s="78">
        <f t="shared" si="10"/>
        <v>297.23</v>
      </c>
      <c r="G112" s="78">
        <f t="shared" si="9"/>
        <v>6002.0216401635444</v>
      </c>
    </row>
    <row r="113" spans="1:7" x14ac:dyDescent="0.25">
      <c r="A113" s="76">
        <f t="shared" si="11"/>
        <v>46419</v>
      </c>
      <c r="B113" s="77">
        <v>99</v>
      </c>
      <c r="C113" s="65">
        <f t="shared" si="7"/>
        <v>6002.0216401635444</v>
      </c>
      <c r="D113" s="78">
        <f t="shared" si="8"/>
        <v>21.51</v>
      </c>
      <c r="E113" s="78">
        <f t="shared" si="12"/>
        <v>275.72000000000003</v>
      </c>
      <c r="F113" s="78">
        <f t="shared" si="10"/>
        <v>297.23</v>
      </c>
      <c r="G113" s="78">
        <f t="shared" si="9"/>
        <v>5726.3016401635441</v>
      </c>
    </row>
    <row r="114" spans="1:7" x14ac:dyDescent="0.25">
      <c r="A114" s="76">
        <f t="shared" si="11"/>
        <v>46447</v>
      </c>
      <c r="B114" s="77">
        <v>100</v>
      </c>
      <c r="C114" s="65">
        <f t="shared" si="7"/>
        <v>5726.3016401635441</v>
      </c>
      <c r="D114" s="78">
        <f t="shared" si="8"/>
        <v>20.52</v>
      </c>
      <c r="E114" s="78">
        <f t="shared" si="12"/>
        <v>276.71000000000004</v>
      </c>
      <c r="F114" s="78">
        <f t="shared" si="10"/>
        <v>297.23</v>
      </c>
      <c r="G114" s="78">
        <f t="shared" si="9"/>
        <v>5449.5916401635441</v>
      </c>
    </row>
    <row r="115" spans="1:7" x14ac:dyDescent="0.25">
      <c r="A115" s="76">
        <f t="shared" si="11"/>
        <v>46478</v>
      </c>
      <c r="B115" s="77">
        <v>101</v>
      </c>
      <c r="C115" s="65">
        <f t="shared" si="7"/>
        <v>5449.5916401635441</v>
      </c>
      <c r="D115" s="78">
        <f t="shared" si="8"/>
        <v>19.53</v>
      </c>
      <c r="E115" s="78">
        <f t="shared" si="12"/>
        <v>277.70000000000005</v>
      </c>
      <c r="F115" s="78">
        <f t="shared" si="10"/>
        <v>297.23</v>
      </c>
      <c r="G115" s="78">
        <f t="shared" si="9"/>
        <v>5171.8916401635443</v>
      </c>
    </row>
    <row r="116" spans="1:7" x14ac:dyDescent="0.25">
      <c r="A116" s="76">
        <f t="shared" si="11"/>
        <v>46508</v>
      </c>
      <c r="B116" s="77">
        <v>102</v>
      </c>
      <c r="C116" s="65">
        <f t="shared" si="7"/>
        <v>5171.8916401635443</v>
      </c>
      <c r="D116" s="78">
        <f t="shared" si="8"/>
        <v>18.53</v>
      </c>
      <c r="E116" s="78">
        <f t="shared" si="12"/>
        <v>278.70000000000005</v>
      </c>
      <c r="F116" s="78">
        <f t="shared" si="10"/>
        <v>297.23</v>
      </c>
      <c r="G116" s="78">
        <f t="shared" si="9"/>
        <v>4893.1916401635444</v>
      </c>
    </row>
    <row r="117" spans="1:7" x14ac:dyDescent="0.25">
      <c r="A117" s="76">
        <f t="shared" si="11"/>
        <v>46539</v>
      </c>
      <c r="B117" s="77">
        <v>103</v>
      </c>
      <c r="C117" s="65">
        <f t="shared" si="7"/>
        <v>4893.1916401635444</v>
      </c>
      <c r="D117" s="78">
        <f t="shared" si="8"/>
        <v>17.53</v>
      </c>
      <c r="E117" s="78">
        <f t="shared" si="12"/>
        <v>279.70000000000005</v>
      </c>
      <c r="F117" s="78">
        <f t="shared" si="10"/>
        <v>297.23</v>
      </c>
      <c r="G117" s="78">
        <f t="shared" si="9"/>
        <v>4613.4916401635446</v>
      </c>
    </row>
    <row r="118" spans="1:7" x14ac:dyDescent="0.25">
      <c r="A118" s="76">
        <f t="shared" si="11"/>
        <v>46569</v>
      </c>
      <c r="B118" s="77">
        <v>104</v>
      </c>
      <c r="C118" s="65">
        <f t="shared" si="7"/>
        <v>4613.4916401635446</v>
      </c>
      <c r="D118" s="78">
        <f t="shared" si="8"/>
        <v>16.53</v>
      </c>
      <c r="E118" s="78">
        <f t="shared" si="12"/>
        <v>280.70000000000005</v>
      </c>
      <c r="F118" s="78">
        <f t="shared" si="10"/>
        <v>297.23</v>
      </c>
      <c r="G118" s="78">
        <f t="shared" si="9"/>
        <v>4332.7916401635448</v>
      </c>
    </row>
    <row r="119" spans="1:7" x14ac:dyDescent="0.25">
      <c r="A119" s="76">
        <f t="shared" si="11"/>
        <v>46600</v>
      </c>
      <c r="B119" s="77">
        <v>105</v>
      </c>
      <c r="C119" s="65">
        <f t="shared" si="7"/>
        <v>4332.7916401635448</v>
      </c>
      <c r="D119" s="78">
        <f t="shared" si="8"/>
        <v>15.53</v>
      </c>
      <c r="E119" s="78">
        <f t="shared" si="12"/>
        <v>281.70000000000005</v>
      </c>
      <c r="F119" s="78">
        <f t="shared" si="10"/>
        <v>297.23</v>
      </c>
      <c r="G119" s="78">
        <f t="shared" si="9"/>
        <v>4051.091640163545</v>
      </c>
    </row>
    <row r="120" spans="1:7" x14ac:dyDescent="0.25">
      <c r="A120" s="76">
        <f t="shared" si="11"/>
        <v>46631</v>
      </c>
      <c r="B120" s="77">
        <v>106</v>
      </c>
      <c r="C120" s="65">
        <f t="shared" si="7"/>
        <v>4051.091640163545</v>
      </c>
      <c r="D120" s="78">
        <f t="shared" si="8"/>
        <v>14.52</v>
      </c>
      <c r="E120" s="78">
        <f t="shared" si="12"/>
        <v>282.71000000000004</v>
      </c>
      <c r="F120" s="78">
        <f t="shared" si="10"/>
        <v>297.23</v>
      </c>
      <c r="G120" s="78">
        <f t="shared" si="9"/>
        <v>3768.3816401635449</v>
      </c>
    </row>
    <row r="121" spans="1:7" x14ac:dyDescent="0.25">
      <c r="A121" s="76">
        <f t="shared" si="11"/>
        <v>46661</v>
      </c>
      <c r="B121" s="77">
        <v>107</v>
      </c>
      <c r="C121" s="65">
        <f t="shared" si="7"/>
        <v>3768.3816401635449</v>
      </c>
      <c r="D121" s="78">
        <f t="shared" si="8"/>
        <v>13.5</v>
      </c>
      <c r="E121" s="78">
        <f t="shared" si="12"/>
        <v>283.73</v>
      </c>
      <c r="F121" s="78">
        <f t="shared" si="10"/>
        <v>297.23</v>
      </c>
      <c r="G121" s="78">
        <f t="shared" si="9"/>
        <v>3484.6516401635449</v>
      </c>
    </row>
    <row r="122" spans="1:7" x14ac:dyDescent="0.25">
      <c r="A122" s="76">
        <f t="shared" si="11"/>
        <v>46692</v>
      </c>
      <c r="B122" s="77">
        <v>108</v>
      </c>
      <c r="C122" s="65">
        <f t="shared" si="7"/>
        <v>3484.6516401635449</v>
      </c>
      <c r="D122" s="78">
        <f t="shared" si="8"/>
        <v>12.49</v>
      </c>
      <c r="E122" s="78">
        <f t="shared" si="12"/>
        <v>284.74</v>
      </c>
      <c r="F122" s="78">
        <f t="shared" si="10"/>
        <v>297.23</v>
      </c>
      <c r="G122" s="78">
        <f t="shared" si="9"/>
        <v>3199.9116401635447</v>
      </c>
    </row>
    <row r="123" spans="1:7" x14ac:dyDescent="0.25">
      <c r="A123" s="76">
        <f t="shared" si="11"/>
        <v>46722</v>
      </c>
      <c r="B123" s="77">
        <v>109</v>
      </c>
      <c r="C123" s="65">
        <f t="shared" si="7"/>
        <v>3199.9116401635447</v>
      </c>
      <c r="D123" s="78">
        <f t="shared" si="8"/>
        <v>11.47</v>
      </c>
      <c r="E123" s="78">
        <f t="shared" si="12"/>
        <v>285.76</v>
      </c>
      <c r="F123" s="78">
        <f t="shared" si="10"/>
        <v>297.23</v>
      </c>
      <c r="G123" s="78">
        <f t="shared" si="9"/>
        <v>2914.1516401635445</v>
      </c>
    </row>
    <row r="124" spans="1:7" x14ac:dyDescent="0.25">
      <c r="A124" s="76">
        <f t="shared" si="11"/>
        <v>46753</v>
      </c>
      <c r="B124" s="77">
        <v>110</v>
      </c>
      <c r="C124" s="65">
        <f t="shared" si="7"/>
        <v>2914.1516401635445</v>
      </c>
      <c r="D124" s="78">
        <f t="shared" si="8"/>
        <v>10.44</v>
      </c>
      <c r="E124" s="78">
        <f t="shared" si="12"/>
        <v>286.79000000000002</v>
      </c>
      <c r="F124" s="78">
        <f t="shared" si="10"/>
        <v>297.23</v>
      </c>
      <c r="G124" s="78">
        <f t="shared" si="9"/>
        <v>2627.3616401635445</v>
      </c>
    </row>
    <row r="125" spans="1:7" x14ac:dyDescent="0.25">
      <c r="A125" s="76">
        <f t="shared" si="11"/>
        <v>46784</v>
      </c>
      <c r="B125" s="77">
        <v>111</v>
      </c>
      <c r="C125" s="65">
        <f t="shared" si="7"/>
        <v>2627.3616401635445</v>
      </c>
      <c r="D125" s="78">
        <f t="shared" si="8"/>
        <v>9.41</v>
      </c>
      <c r="E125" s="78">
        <f t="shared" si="12"/>
        <v>287.82</v>
      </c>
      <c r="F125" s="78">
        <f t="shared" si="10"/>
        <v>297.23</v>
      </c>
      <c r="G125" s="78">
        <f t="shared" si="9"/>
        <v>2339.5416401635443</v>
      </c>
    </row>
    <row r="126" spans="1:7" x14ac:dyDescent="0.25">
      <c r="A126" s="76">
        <f t="shared" si="11"/>
        <v>46813</v>
      </c>
      <c r="B126" s="77">
        <v>112</v>
      </c>
      <c r="C126" s="65">
        <f t="shared" si="7"/>
        <v>2339.5416401635443</v>
      </c>
      <c r="D126" s="78">
        <f t="shared" si="8"/>
        <v>8.3800000000000008</v>
      </c>
      <c r="E126" s="78">
        <f t="shared" si="12"/>
        <v>288.85000000000002</v>
      </c>
      <c r="F126" s="78">
        <f t="shared" si="10"/>
        <v>297.23</v>
      </c>
      <c r="G126" s="78">
        <f t="shared" si="9"/>
        <v>2050.6916401635444</v>
      </c>
    </row>
    <row r="127" spans="1:7" x14ac:dyDescent="0.25">
      <c r="A127" s="76">
        <f t="shared" si="11"/>
        <v>46844</v>
      </c>
      <c r="B127" s="77">
        <v>113</v>
      </c>
      <c r="C127" s="65">
        <f t="shared" si="7"/>
        <v>2050.6916401635444</v>
      </c>
      <c r="D127" s="78">
        <f t="shared" si="8"/>
        <v>7.35</v>
      </c>
      <c r="E127" s="78">
        <f t="shared" si="12"/>
        <v>289.88</v>
      </c>
      <c r="F127" s="78">
        <f t="shared" si="10"/>
        <v>297.23</v>
      </c>
      <c r="G127" s="78">
        <f t="shared" si="9"/>
        <v>1760.8116401635443</v>
      </c>
    </row>
    <row r="128" spans="1:7" x14ac:dyDescent="0.25">
      <c r="A128" s="76">
        <f t="shared" si="11"/>
        <v>46874</v>
      </c>
      <c r="B128" s="77">
        <v>114</v>
      </c>
      <c r="C128" s="65">
        <f t="shared" si="7"/>
        <v>1760.8116401635443</v>
      </c>
      <c r="D128" s="78">
        <f t="shared" si="8"/>
        <v>6.31</v>
      </c>
      <c r="E128" s="78">
        <f t="shared" si="12"/>
        <v>290.92</v>
      </c>
      <c r="F128" s="78">
        <f t="shared" si="10"/>
        <v>297.23</v>
      </c>
      <c r="G128" s="78">
        <f t="shared" si="9"/>
        <v>1469.8916401635443</v>
      </c>
    </row>
    <row r="129" spans="1:7" x14ac:dyDescent="0.25">
      <c r="A129" s="76">
        <f t="shared" si="11"/>
        <v>46905</v>
      </c>
      <c r="B129" s="77">
        <v>115</v>
      </c>
      <c r="C129" s="65">
        <f t="shared" si="7"/>
        <v>1469.8916401635443</v>
      </c>
      <c r="D129" s="78">
        <f t="shared" si="8"/>
        <v>5.27</v>
      </c>
      <c r="E129" s="78">
        <f t="shared" si="12"/>
        <v>291.96000000000004</v>
      </c>
      <c r="F129" s="78">
        <f t="shared" si="10"/>
        <v>297.23</v>
      </c>
      <c r="G129" s="78">
        <f t="shared" si="9"/>
        <v>1177.9316401635442</v>
      </c>
    </row>
    <row r="130" spans="1:7" x14ac:dyDescent="0.25">
      <c r="A130" s="76">
        <f t="shared" si="11"/>
        <v>46935</v>
      </c>
      <c r="B130" s="77">
        <v>116</v>
      </c>
      <c r="C130" s="65">
        <f t="shared" si="7"/>
        <v>1177.9316401635442</v>
      </c>
      <c r="D130" s="78">
        <f t="shared" si="8"/>
        <v>4.22</v>
      </c>
      <c r="E130" s="78">
        <f t="shared" si="12"/>
        <v>293.01</v>
      </c>
      <c r="F130" s="78">
        <f t="shared" si="10"/>
        <v>297.23</v>
      </c>
      <c r="G130" s="78">
        <f t="shared" si="9"/>
        <v>884.92164016354423</v>
      </c>
    </row>
    <row r="131" spans="1:7" x14ac:dyDescent="0.25">
      <c r="A131" s="76">
        <f t="shared" si="11"/>
        <v>46966</v>
      </c>
      <c r="B131" s="77">
        <v>117</v>
      </c>
      <c r="C131" s="65">
        <f t="shared" si="7"/>
        <v>884.92164016354423</v>
      </c>
      <c r="D131" s="78">
        <f t="shared" si="8"/>
        <v>3.17</v>
      </c>
      <c r="E131" s="78">
        <f t="shared" si="12"/>
        <v>294.06</v>
      </c>
      <c r="F131" s="78">
        <f t="shared" si="10"/>
        <v>297.23</v>
      </c>
      <c r="G131" s="78">
        <f t="shared" si="9"/>
        <v>590.86164016354428</v>
      </c>
    </row>
    <row r="132" spans="1:7" x14ac:dyDescent="0.25">
      <c r="A132" s="76">
        <f t="shared" si="11"/>
        <v>46997</v>
      </c>
      <c r="B132" s="77">
        <v>118</v>
      </c>
      <c r="C132" s="65">
        <f t="shared" si="7"/>
        <v>590.86164016354428</v>
      </c>
      <c r="D132" s="78">
        <f t="shared" si="8"/>
        <v>2.12</v>
      </c>
      <c r="E132" s="78">
        <f t="shared" si="12"/>
        <v>295.11</v>
      </c>
      <c r="F132" s="78">
        <f t="shared" si="10"/>
        <v>297.23</v>
      </c>
      <c r="G132" s="78">
        <f t="shared" si="9"/>
        <v>295.75164016354427</v>
      </c>
    </row>
    <row r="133" spans="1:7" x14ac:dyDescent="0.25">
      <c r="A133" s="76">
        <f t="shared" si="11"/>
        <v>47027</v>
      </c>
      <c r="B133" s="77">
        <v>119</v>
      </c>
      <c r="C133" s="65">
        <f t="shared" si="7"/>
        <v>295.75164016354427</v>
      </c>
      <c r="D133" s="78">
        <f t="shared" si="8"/>
        <v>1.06</v>
      </c>
      <c r="E133" s="78">
        <f t="shared" si="12"/>
        <v>296.17</v>
      </c>
      <c r="F133" s="78">
        <f t="shared" si="10"/>
        <v>297.23</v>
      </c>
      <c r="G133" s="78">
        <v>0</v>
      </c>
    </row>
    <row r="134" spans="1:7" x14ac:dyDescent="0.25">
      <c r="A134" s="76"/>
      <c r="B134" s="77"/>
      <c r="C134" s="65"/>
      <c r="D134" s="78"/>
      <c r="E134" s="78"/>
      <c r="F134" s="78"/>
      <c r="G134" s="110"/>
    </row>
    <row r="135" spans="1:7" x14ac:dyDescent="0.25">
      <c r="A135" s="76"/>
      <c r="B135" s="7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257C7-4B46-4644-A869-C5650B82FCED}">
  <dimension ref="A1:M500"/>
  <sheetViews>
    <sheetView workbookViewId="0">
      <selection activeCell="F15" sqref="F15"/>
    </sheetView>
  </sheetViews>
  <sheetFormatPr defaultColWidth="9.28515625" defaultRowHeight="15" x14ac:dyDescent="0.25"/>
  <cols>
    <col min="1" max="1" width="9.28515625" style="71"/>
    <col min="2" max="2" width="7.7109375" style="71" customWidth="1"/>
    <col min="3" max="3" width="14.7109375" style="71" customWidth="1"/>
    <col min="4" max="4" width="14.28515625" style="71" customWidth="1"/>
    <col min="5" max="6" width="14.7109375" style="71" customWidth="1"/>
    <col min="7" max="7" width="14.7109375" style="84" customWidth="1"/>
    <col min="8" max="16384" width="9.28515625" style="71"/>
  </cols>
  <sheetData>
    <row r="1" spans="1:13" x14ac:dyDescent="0.25">
      <c r="A1" s="59"/>
      <c r="B1" s="59"/>
      <c r="C1" s="59"/>
      <c r="D1" s="59"/>
      <c r="E1" s="59"/>
      <c r="F1" s="59"/>
      <c r="G1" s="60"/>
    </row>
    <row r="2" spans="1:13" x14ac:dyDescent="0.25">
      <c r="A2" s="59"/>
      <c r="B2" s="59"/>
      <c r="C2" s="59"/>
      <c r="D2" s="59"/>
      <c r="E2" s="59"/>
      <c r="F2" s="61"/>
      <c r="G2" s="62"/>
    </row>
    <row r="3" spans="1:13" x14ac:dyDescent="0.25">
      <c r="A3" s="59"/>
      <c r="B3" s="59"/>
      <c r="C3" s="59"/>
      <c r="D3" s="59"/>
      <c r="E3" s="59"/>
      <c r="F3" s="61"/>
      <c r="G3" s="62"/>
    </row>
    <row r="4" spans="1:13" ht="21" x14ac:dyDescent="0.35">
      <c r="A4" s="59"/>
      <c r="B4" s="102" t="s">
        <v>39</v>
      </c>
      <c r="C4" s="59"/>
      <c r="D4" s="59"/>
      <c r="E4" s="64"/>
      <c r="F4" s="103" t="str">
        <f>'Lisa 3'!D8</f>
        <v>Tatari tn 39, Tallinn</v>
      </c>
      <c r="G4" s="63"/>
      <c r="K4" s="84"/>
      <c r="L4" s="83"/>
    </row>
    <row r="5" spans="1:13" x14ac:dyDescent="0.25">
      <c r="A5" s="59"/>
      <c r="B5" s="131"/>
      <c r="C5" s="131"/>
      <c r="D5" s="131"/>
      <c r="E5" s="131"/>
      <c r="F5" s="132"/>
      <c r="G5" s="131"/>
      <c r="K5" s="82"/>
      <c r="L5" s="83"/>
    </row>
    <row r="6" spans="1:13" x14ac:dyDescent="0.25">
      <c r="A6" s="59"/>
      <c r="B6" s="133" t="s">
        <v>42</v>
      </c>
      <c r="C6" s="134"/>
      <c r="D6" s="135"/>
      <c r="E6" s="136">
        <v>44927</v>
      </c>
      <c r="F6" s="137"/>
      <c r="G6" s="131"/>
      <c r="K6" s="96"/>
      <c r="L6" s="96"/>
    </row>
    <row r="7" spans="1:13" x14ac:dyDescent="0.25">
      <c r="A7" s="59"/>
      <c r="B7" s="138" t="s">
        <v>44</v>
      </c>
      <c r="C7" s="61"/>
      <c r="D7" s="139"/>
      <c r="E7" s="140">
        <v>117</v>
      </c>
      <c r="F7" s="141" t="s">
        <v>32</v>
      </c>
      <c r="G7" s="131"/>
      <c r="K7" s="80"/>
      <c r="L7" s="80"/>
    </row>
    <row r="8" spans="1:13" x14ac:dyDescent="0.25">
      <c r="A8" s="59"/>
      <c r="B8" s="138" t="s">
        <v>51</v>
      </c>
      <c r="C8" s="61"/>
      <c r="D8" s="142">
        <f>E6-1</f>
        <v>44926</v>
      </c>
      <c r="E8" s="143">
        <v>556275.48694520118</v>
      </c>
      <c r="F8" s="141" t="s">
        <v>47</v>
      </c>
      <c r="G8" s="131"/>
      <c r="K8" s="80"/>
      <c r="L8" s="80"/>
    </row>
    <row r="9" spans="1:13" x14ac:dyDescent="0.25">
      <c r="A9" s="59"/>
      <c r="B9" s="138" t="s">
        <v>52</v>
      </c>
      <c r="C9" s="61"/>
      <c r="D9" s="142">
        <f>EDATE(D8,E7)</f>
        <v>48487</v>
      </c>
      <c r="E9" s="143">
        <v>241772.158</v>
      </c>
      <c r="F9" s="141" t="s">
        <v>47</v>
      </c>
      <c r="G9" s="144"/>
      <c r="K9" s="80"/>
      <c r="L9" s="80"/>
    </row>
    <row r="10" spans="1:13" x14ac:dyDescent="0.25">
      <c r="A10" s="59"/>
      <c r="B10" s="138" t="s">
        <v>50</v>
      </c>
      <c r="C10" s="61"/>
      <c r="D10" s="139"/>
      <c r="E10" s="169">
        <v>1</v>
      </c>
      <c r="F10" s="141"/>
      <c r="G10" s="131"/>
      <c r="I10" s="174"/>
      <c r="K10" s="81"/>
      <c r="L10" s="81"/>
    </row>
    <row r="11" spans="1:13" x14ac:dyDescent="0.25">
      <c r="A11" s="59"/>
      <c r="B11" s="145" t="s">
        <v>53</v>
      </c>
      <c r="C11" s="146"/>
      <c r="D11" s="147"/>
      <c r="E11" s="170">
        <v>3.3000000000000002E-2</v>
      </c>
      <c r="F11" s="148"/>
      <c r="G11" s="131"/>
      <c r="K11" s="80"/>
      <c r="L11" s="80"/>
      <c r="M11" s="81"/>
    </row>
    <row r="12" spans="1:13" x14ac:dyDescent="0.25">
      <c r="A12" s="59"/>
      <c r="B12" s="140"/>
      <c r="C12" s="61"/>
      <c r="D12" s="139"/>
      <c r="E12" s="149"/>
      <c r="F12" s="140"/>
      <c r="G12" s="131"/>
      <c r="K12" s="80"/>
      <c r="L12" s="80"/>
      <c r="M12" s="81"/>
    </row>
    <row r="13" spans="1:13" x14ac:dyDescent="0.25">
      <c r="G13" s="71"/>
      <c r="K13" s="80"/>
      <c r="L13" s="80"/>
      <c r="M13" s="81"/>
    </row>
    <row r="14" spans="1:13" ht="15.75" thickBot="1" x14ac:dyDescent="0.3">
      <c r="A14" s="75" t="s">
        <v>54</v>
      </c>
      <c r="B14" s="75" t="s">
        <v>55</v>
      </c>
      <c r="C14" s="75" t="s">
        <v>56</v>
      </c>
      <c r="D14" s="75" t="s">
        <v>57</v>
      </c>
      <c r="E14" s="75" t="s">
        <v>58</v>
      </c>
      <c r="F14" s="75" t="s">
        <v>59</v>
      </c>
      <c r="G14" s="75" t="s">
        <v>60</v>
      </c>
      <c r="K14" s="80"/>
      <c r="L14" s="80"/>
      <c r="M14" s="81"/>
    </row>
    <row r="15" spans="1:13" x14ac:dyDescent="0.25">
      <c r="A15" s="76">
        <f>IF(B15="","",E6)</f>
        <v>44927</v>
      </c>
      <c r="B15" s="77">
        <f>IF(E7&gt;0,1,"")</f>
        <v>1</v>
      </c>
      <c r="C15" s="65">
        <f>IF(B15="","",E8)</f>
        <v>556275.48694520118</v>
      </c>
      <c r="D15" s="78">
        <f>IF(B15="","",IPMT($E$11/12,B15,$E$7,-$E$8,$E$9,0))</f>
        <v>1529.7575890993035</v>
      </c>
      <c r="E15" s="78">
        <f>IF(B15="","",PPMT($E$11/12,B15,$E$7,-$E$8,$E$9,0))</f>
        <v>2282.4330876149616</v>
      </c>
      <c r="F15" s="78">
        <f>IF(B15="","",SUM(D15:E15))</f>
        <v>3812.190676714265</v>
      </c>
      <c r="G15" s="65">
        <f>IF(B15="","",SUM(C15)-SUM(E15))</f>
        <v>553993.05385758623</v>
      </c>
      <c r="K15" s="80"/>
      <c r="L15" s="80"/>
      <c r="M15" s="81"/>
    </row>
    <row r="16" spans="1:13" x14ac:dyDescent="0.25">
      <c r="A16" s="76">
        <f>IF(B16="","",EDATE(A15,1))</f>
        <v>44958</v>
      </c>
      <c r="B16" s="77">
        <f>IF(B15="","",IF(SUM(B15)+1&lt;=$E$7,SUM(B15)+1,""))</f>
        <v>2</v>
      </c>
      <c r="C16" s="65">
        <f>IF(B16="","",G15)</f>
        <v>553993.05385758623</v>
      </c>
      <c r="D16" s="78">
        <f>IF(B16="","",IPMT($E$11/12,B16,$E$7,-$E$8,$E$9,0))</f>
        <v>1523.480898108362</v>
      </c>
      <c r="E16" s="78">
        <f>IF(B16="","",PPMT($E$11/12,B16,$E$7,-$E$8,$E$9,0))</f>
        <v>2288.7097786059026</v>
      </c>
      <c r="F16" s="78">
        <f t="shared" ref="F16:F79" si="0">IF(B16="","",SUM(D16:E16))</f>
        <v>3812.1906767142646</v>
      </c>
      <c r="G16" s="65">
        <f t="shared" ref="G16:G79" si="1">IF(B16="","",SUM(C16)-SUM(E16))</f>
        <v>551704.34407898027</v>
      </c>
      <c r="K16" s="80"/>
      <c r="L16" s="80"/>
      <c r="M16" s="81"/>
    </row>
    <row r="17" spans="1:13" x14ac:dyDescent="0.25">
      <c r="A17" s="76">
        <f t="shared" ref="A17:A80" si="2">IF(B17="","",EDATE(A16,1))</f>
        <v>44986</v>
      </c>
      <c r="B17" s="77">
        <f t="shared" ref="B17:B80" si="3">IF(B16="","",IF(SUM(B16)+1&lt;=$E$7,SUM(B16)+1,""))</f>
        <v>3</v>
      </c>
      <c r="C17" s="65">
        <f t="shared" ref="C17:C80" si="4">IF(B17="","",G16)</f>
        <v>551704.34407898027</v>
      </c>
      <c r="D17" s="78">
        <f t="shared" ref="D17:D80" si="5">IF(B17="","",IPMT($E$11/12,B17,$E$7,-$E$8,$E$9,0))</f>
        <v>1517.1869462171958</v>
      </c>
      <c r="E17" s="78">
        <f t="shared" ref="E17:E80" si="6">IF(B17="","",PPMT($E$11/12,B17,$E$7,-$E$8,$E$9,0))</f>
        <v>2295.0037304970688</v>
      </c>
      <c r="F17" s="78">
        <f t="shared" si="0"/>
        <v>3812.1906767142646</v>
      </c>
      <c r="G17" s="65">
        <f t="shared" si="1"/>
        <v>549409.34034848318</v>
      </c>
      <c r="K17" s="80"/>
      <c r="L17" s="80"/>
      <c r="M17" s="81"/>
    </row>
    <row r="18" spans="1:13" x14ac:dyDescent="0.25">
      <c r="A18" s="76">
        <f t="shared" si="2"/>
        <v>45017</v>
      </c>
      <c r="B18" s="77">
        <f t="shared" si="3"/>
        <v>4</v>
      </c>
      <c r="C18" s="65">
        <f t="shared" si="4"/>
        <v>549409.34034848318</v>
      </c>
      <c r="D18" s="78">
        <f t="shared" si="5"/>
        <v>1510.8756859583293</v>
      </c>
      <c r="E18" s="78">
        <f t="shared" si="6"/>
        <v>2301.3149907559355</v>
      </c>
      <c r="F18" s="78">
        <f t="shared" si="0"/>
        <v>3812.1906767142646</v>
      </c>
      <c r="G18" s="65">
        <f t="shared" si="1"/>
        <v>547108.02535772719</v>
      </c>
      <c r="K18" s="80"/>
      <c r="L18" s="80"/>
      <c r="M18" s="81"/>
    </row>
    <row r="19" spans="1:13" x14ac:dyDescent="0.25">
      <c r="A19" s="76">
        <f t="shared" si="2"/>
        <v>45047</v>
      </c>
      <c r="B19" s="77">
        <f t="shared" si="3"/>
        <v>5</v>
      </c>
      <c r="C19" s="65">
        <f t="shared" si="4"/>
        <v>547108.02535772719</v>
      </c>
      <c r="D19" s="78">
        <f t="shared" si="5"/>
        <v>1504.5470697337498</v>
      </c>
      <c r="E19" s="78">
        <f t="shared" si="6"/>
        <v>2307.6436069805145</v>
      </c>
      <c r="F19" s="78">
        <f t="shared" si="0"/>
        <v>3812.1906767142646</v>
      </c>
      <c r="G19" s="65">
        <f t="shared" si="1"/>
        <v>544800.38175074663</v>
      </c>
      <c r="K19" s="80"/>
      <c r="L19" s="80"/>
      <c r="M19" s="81"/>
    </row>
    <row r="20" spans="1:13" x14ac:dyDescent="0.25">
      <c r="A20" s="76">
        <f t="shared" si="2"/>
        <v>45078</v>
      </c>
      <c r="B20" s="77">
        <f t="shared" si="3"/>
        <v>6</v>
      </c>
      <c r="C20" s="65">
        <f t="shared" si="4"/>
        <v>544800.38175074663</v>
      </c>
      <c r="D20" s="78">
        <f t="shared" si="5"/>
        <v>1498.2010498145537</v>
      </c>
      <c r="E20" s="78">
        <f t="shared" si="6"/>
        <v>2313.9896268997113</v>
      </c>
      <c r="F20" s="78">
        <f t="shared" si="0"/>
        <v>3812.190676714265</v>
      </c>
      <c r="G20" s="65">
        <f t="shared" si="1"/>
        <v>542486.39212384692</v>
      </c>
      <c r="K20" s="80"/>
      <c r="L20" s="80"/>
      <c r="M20" s="81"/>
    </row>
    <row r="21" spans="1:13" x14ac:dyDescent="0.25">
      <c r="A21" s="76">
        <f t="shared" si="2"/>
        <v>45108</v>
      </c>
      <c r="B21" s="77">
        <f t="shared" si="3"/>
        <v>7</v>
      </c>
      <c r="C21" s="65">
        <f t="shared" si="4"/>
        <v>542486.39212384692</v>
      </c>
      <c r="D21" s="78">
        <f t="shared" si="5"/>
        <v>1491.8375783405795</v>
      </c>
      <c r="E21" s="78">
        <f t="shared" si="6"/>
        <v>2320.3530983736855</v>
      </c>
      <c r="F21" s="78">
        <f t="shared" si="0"/>
        <v>3812.190676714265</v>
      </c>
      <c r="G21" s="65">
        <f t="shared" si="1"/>
        <v>540166.03902547318</v>
      </c>
      <c r="K21" s="80"/>
      <c r="L21" s="80"/>
      <c r="M21" s="81"/>
    </row>
    <row r="22" spans="1:13" x14ac:dyDescent="0.25">
      <c r="A22" s="76">
        <f t="shared" si="2"/>
        <v>45139</v>
      </c>
      <c r="B22" s="77">
        <f t="shared" si="3"/>
        <v>8</v>
      </c>
      <c r="C22" s="65">
        <f t="shared" si="4"/>
        <v>540166.03902547318</v>
      </c>
      <c r="D22" s="78">
        <f t="shared" si="5"/>
        <v>1485.4566073200519</v>
      </c>
      <c r="E22" s="78">
        <f t="shared" si="6"/>
        <v>2326.7340693942133</v>
      </c>
      <c r="F22" s="78">
        <f t="shared" si="0"/>
        <v>3812.1906767142655</v>
      </c>
      <c r="G22" s="65">
        <f t="shared" si="1"/>
        <v>537839.304956079</v>
      </c>
      <c r="K22" s="80"/>
      <c r="L22" s="80"/>
      <c r="M22" s="81"/>
    </row>
    <row r="23" spans="1:13" x14ac:dyDescent="0.25">
      <c r="A23" s="76">
        <f t="shared" si="2"/>
        <v>45170</v>
      </c>
      <c r="B23" s="77">
        <f t="shared" si="3"/>
        <v>9</v>
      </c>
      <c r="C23" s="65">
        <f t="shared" si="4"/>
        <v>537839.304956079</v>
      </c>
      <c r="D23" s="78">
        <f t="shared" si="5"/>
        <v>1479.0580886292178</v>
      </c>
      <c r="E23" s="78">
        <f t="shared" si="6"/>
        <v>2333.1325880850472</v>
      </c>
      <c r="F23" s="78">
        <f t="shared" si="0"/>
        <v>3812.190676714265</v>
      </c>
      <c r="G23" s="65">
        <f t="shared" si="1"/>
        <v>535506.17236799398</v>
      </c>
      <c r="K23" s="80"/>
      <c r="L23" s="80"/>
      <c r="M23" s="81"/>
    </row>
    <row r="24" spans="1:13" x14ac:dyDescent="0.25">
      <c r="A24" s="76">
        <f t="shared" si="2"/>
        <v>45200</v>
      </c>
      <c r="B24" s="77">
        <f t="shared" si="3"/>
        <v>10</v>
      </c>
      <c r="C24" s="65">
        <f t="shared" si="4"/>
        <v>535506.17236799398</v>
      </c>
      <c r="D24" s="78">
        <f t="shared" si="5"/>
        <v>1472.6419740119843</v>
      </c>
      <c r="E24" s="78">
        <f t="shared" si="6"/>
        <v>2339.5487027022809</v>
      </c>
      <c r="F24" s="78">
        <f t="shared" si="0"/>
        <v>3812.1906767142655</v>
      </c>
      <c r="G24" s="65">
        <f t="shared" si="1"/>
        <v>533166.6236652917</v>
      </c>
      <c r="K24" s="80"/>
      <c r="L24" s="80"/>
      <c r="M24" s="81"/>
    </row>
    <row r="25" spans="1:13" x14ac:dyDescent="0.25">
      <c r="A25" s="76">
        <f t="shared" si="2"/>
        <v>45231</v>
      </c>
      <c r="B25" s="77">
        <f t="shared" si="3"/>
        <v>11</v>
      </c>
      <c r="C25" s="65">
        <f t="shared" si="4"/>
        <v>533166.6236652917</v>
      </c>
      <c r="D25" s="78">
        <f t="shared" si="5"/>
        <v>1466.2082150795527</v>
      </c>
      <c r="E25" s="78">
        <f t="shared" si="6"/>
        <v>2345.9824616347123</v>
      </c>
      <c r="F25" s="78">
        <f t="shared" si="0"/>
        <v>3812.190676714265</v>
      </c>
      <c r="G25" s="65">
        <f t="shared" si="1"/>
        <v>530820.64120365703</v>
      </c>
    </row>
    <row r="26" spans="1:13" x14ac:dyDescent="0.25">
      <c r="A26" s="76">
        <f t="shared" si="2"/>
        <v>45261</v>
      </c>
      <c r="B26" s="77">
        <f t="shared" si="3"/>
        <v>12</v>
      </c>
      <c r="C26" s="65">
        <f t="shared" si="4"/>
        <v>530820.64120365703</v>
      </c>
      <c r="D26" s="78">
        <f t="shared" si="5"/>
        <v>1459.7567633100571</v>
      </c>
      <c r="E26" s="78">
        <f t="shared" si="6"/>
        <v>2352.4339134042075</v>
      </c>
      <c r="F26" s="78">
        <f t="shared" si="0"/>
        <v>3812.1906767142646</v>
      </c>
      <c r="G26" s="65">
        <f t="shared" si="1"/>
        <v>528468.20729025279</v>
      </c>
    </row>
    <row r="27" spans="1:13" x14ac:dyDescent="0.25">
      <c r="A27" s="76">
        <f t="shared" si="2"/>
        <v>45292</v>
      </c>
      <c r="B27" s="77">
        <f t="shared" si="3"/>
        <v>13</v>
      </c>
      <c r="C27" s="65">
        <f t="shared" si="4"/>
        <v>528468.20729025279</v>
      </c>
      <c r="D27" s="78">
        <f t="shared" si="5"/>
        <v>1453.2875700481957</v>
      </c>
      <c r="E27" s="78">
        <f t="shared" si="6"/>
        <v>2358.9031066660687</v>
      </c>
      <c r="F27" s="78">
        <f t="shared" si="0"/>
        <v>3812.1906767142646</v>
      </c>
      <c r="G27" s="65">
        <f t="shared" si="1"/>
        <v>526109.30418358673</v>
      </c>
    </row>
    <row r="28" spans="1:13" x14ac:dyDescent="0.25">
      <c r="A28" s="76">
        <f t="shared" si="2"/>
        <v>45323</v>
      </c>
      <c r="B28" s="77">
        <f t="shared" si="3"/>
        <v>14</v>
      </c>
      <c r="C28" s="65">
        <f t="shared" si="4"/>
        <v>526109.30418358673</v>
      </c>
      <c r="D28" s="78">
        <f t="shared" si="5"/>
        <v>1446.8005865048638</v>
      </c>
      <c r="E28" s="78">
        <f t="shared" si="6"/>
        <v>2365.390090209401</v>
      </c>
      <c r="F28" s="78">
        <f t="shared" si="0"/>
        <v>3812.1906767142646</v>
      </c>
      <c r="G28" s="65">
        <f t="shared" si="1"/>
        <v>523743.91409337736</v>
      </c>
    </row>
    <row r="29" spans="1:13" x14ac:dyDescent="0.25">
      <c r="A29" s="76">
        <f t="shared" si="2"/>
        <v>45352</v>
      </c>
      <c r="B29" s="77">
        <f t="shared" si="3"/>
        <v>15</v>
      </c>
      <c r="C29" s="65">
        <f t="shared" si="4"/>
        <v>523743.91409337736</v>
      </c>
      <c r="D29" s="78">
        <f t="shared" si="5"/>
        <v>1440.2957637567881</v>
      </c>
      <c r="E29" s="78">
        <f t="shared" si="6"/>
        <v>2371.8949129574767</v>
      </c>
      <c r="F29" s="78">
        <f t="shared" si="0"/>
        <v>3812.1906767142646</v>
      </c>
      <c r="G29" s="65">
        <f t="shared" si="1"/>
        <v>521372.01918041985</v>
      </c>
    </row>
    <row r="30" spans="1:13" x14ac:dyDescent="0.25">
      <c r="A30" s="76">
        <f t="shared" si="2"/>
        <v>45383</v>
      </c>
      <c r="B30" s="77">
        <f t="shared" si="3"/>
        <v>16</v>
      </c>
      <c r="C30" s="65">
        <f t="shared" si="4"/>
        <v>521372.01918041985</v>
      </c>
      <c r="D30" s="78">
        <f t="shared" si="5"/>
        <v>1433.7730527461549</v>
      </c>
      <c r="E30" s="78">
        <f t="shared" si="6"/>
        <v>2378.4176239681096</v>
      </c>
      <c r="F30" s="78">
        <f t="shared" si="0"/>
        <v>3812.1906767142646</v>
      </c>
      <c r="G30" s="65">
        <f t="shared" si="1"/>
        <v>518993.60155645176</v>
      </c>
    </row>
    <row r="31" spans="1:13" x14ac:dyDescent="0.25">
      <c r="A31" s="76">
        <f t="shared" si="2"/>
        <v>45413</v>
      </c>
      <c r="B31" s="77">
        <f t="shared" si="3"/>
        <v>17</v>
      </c>
      <c r="C31" s="65">
        <f t="shared" si="4"/>
        <v>518993.60155645176</v>
      </c>
      <c r="D31" s="78">
        <f t="shared" si="5"/>
        <v>1427.2324042802427</v>
      </c>
      <c r="E31" s="78">
        <f t="shared" si="6"/>
        <v>2384.9582724340221</v>
      </c>
      <c r="F31" s="78">
        <f t="shared" si="0"/>
        <v>3812.1906767142646</v>
      </c>
      <c r="G31" s="65">
        <f t="shared" si="1"/>
        <v>516608.64328401774</v>
      </c>
    </row>
    <row r="32" spans="1:13" x14ac:dyDescent="0.25">
      <c r="A32" s="76">
        <f t="shared" si="2"/>
        <v>45444</v>
      </c>
      <c r="B32" s="77">
        <f t="shared" si="3"/>
        <v>18</v>
      </c>
      <c r="C32" s="65">
        <f t="shared" si="4"/>
        <v>516608.64328401774</v>
      </c>
      <c r="D32" s="78">
        <f t="shared" si="5"/>
        <v>1420.673769031049</v>
      </c>
      <c r="E32" s="78">
        <f t="shared" si="6"/>
        <v>2391.5169076832158</v>
      </c>
      <c r="F32" s="78">
        <f t="shared" si="0"/>
        <v>3812.1906767142646</v>
      </c>
      <c r="G32" s="65">
        <f t="shared" si="1"/>
        <v>514217.12637633452</v>
      </c>
    </row>
    <row r="33" spans="1:7" x14ac:dyDescent="0.25">
      <c r="A33" s="76">
        <f t="shared" si="2"/>
        <v>45474</v>
      </c>
      <c r="B33" s="77">
        <f t="shared" si="3"/>
        <v>19</v>
      </c>
      <c r="C33" s="65">
        <f t="shared" si="4"/>
        <v>514217.12637633452</v>
      </c>
      <c r="D33" s="78">
        <f t="shared" si="5"/>
        <v>1414.0970975349203</v>
      </c>
      <c r="E33" s="78">
        <f t="shared" si="6"/>
        <v>2398.0935791793445</v>
      </c>
      <c r="F33" s="78">
        <f t="shared" si="0"/>
        <v>3812.1906767142646</v>
      </c>
      <c r="G33" s="65">
        <f t="shared" si="1"/>
        <v>511819.0327971552</v>
      </c>
    </row>
    <row r="34" spans="1:7" x14ac:dyDescent="0.25">
      <c r="A34" s="76">
        <f t="shared" si="2"/>
        <v>45505</v>
      </c>
      <c r="B34" s="77">
        <f t="shared" si="3"/>
        <v>20</v>
      </c>
      <c r="C34" s="65">
        <f t="shared" si="4"/>
        <v>511819.0327971552</v>
      </c>
      <c r="D34" s="78">
        <f t="shared" si="5"/>
        <v>1407.5023401921771</v>
      </c>
      <c r="E34" s="78">
        <f t="shared" si="6"/>
        <v>2404.6883365220874</v>
      </c>
      <c r="F34" s="78">
        <f t="shared" si="0"/>
        <v>3812.1906767142646</v>
      </c>
      <c r="G34" s="65">
        <f t="shared" si="1"/>
        <v>509414.34446063312</v>
      </c>
    </row>
    <row r="35" spans="1:7" x14ac:dyDescent="0.25">
      <c r="A35" s="76">
        <f t="shared" si="2"/>
        <v>45536</v>
      </c>
      <c r="B35" s="77">
        <f t="shared" si="3"/>
        <v>21</v>
      </c>
      <c r="C35" s="65">
        <f t="shared" si="4"/>
        <v>509414.34446063312</v>
      </c>
      <c r="D35" s="78">
        <f t="shared" si="5"/>
        <v>1400.8894472667414</v>
      </c>
      <c r="E35" s="78">
        <f t="shared" si="6"/>
        <v>2411.3012294475234</v>
      </c>
      <c r="F35" s="78">
        <f t="shared" si="0"/>
        <v>3812.1906767142646</v>
      </c>
      <c r="G35" s="65">
        <f t="shared" si="1"/>
        <v>507003.04323118558</v>
      </c>
    </row>
    <row r="36" spans="1:7" x14ac:dyDescent="0.25">
      <c r="A36" s="76">
        <f t="shared" si="2"/>
        <v>45566</v>
      </c>
      <c r="B36" s="77">
        <f t="shared" si="3"/>
        <v>22</v>
      </c>
      <c r="C36" s="65">
        <f t="shared" si="4"/>
        <v>507003.04323118558</v>
      </c>
      <c r="D36" s="78">
        <f t="shared" si="5"/>
        <v>1394.2583688857605</v>
      </c>
      <c r="E36" s="78">
        <f t="shared" si="6"/>
        <v>2417.9323078285038</v>
      </c>
      <c r="F36" s="78">
        <f t="shared" si="0"/>
        <v>3812.1906767142646</v>
      </c>
      <c r="G36" s="65">
        <f t="shared" si="1"/>
        <v>504585.11092335708</v>
      </c>
    </row>
    <row r="37" spans="1:7" x14ac:dyDescent="0.25">
      <c r="A37" s="76">
        <f t="shared" si="2"/>
        <v>45597</v>
      </c>
      <c r="B37" s="77">
        <f t="shared" si="3"/>
        <v>23</v>
      </c>
      <c r="C37" s="65">
        <f t="shared" si="4"/>
        <v>504585.11092335708</v>
      </c>
      <c r="D37" s="78">
        <f t="shared" si="5"/>
        <v>1387.6090550392323</v>
      </c>
      <c r="E37" s="78">
        <f t="shared" si="6"/>
        <v>2424.5816216750322</v>
      </c>
      <c r="F37" s="78">
        <f t="shared" si="0"/>
        <v>3812.1906767142646</v>
      </c>
      <c r="G37" s="65">
        <f t="shared" si="1"/>
        <v>502160.52930168202</v>
      </c>
    </row>
    <row r="38" spans="1:7" x14ac:dyDescent="0.25">
      <c r="A38" s="76">
        <f t="shared" si="2"/>
        <v>45627</v>
      </c>
      <c r="B38" s="77">
        <f t="shared" si="3"/>
        <v>24</v>
      </c>
      <c r="C38" s="65">
        <f t="shared" si="4"/>
        <v>502160.52930168202</v>
      </c>
      <c r="D38" s="78">
        <f t="shared" si="5"/>
        <v>1380.9414555796259</v>
      </c>
      <c r="E38" s="78">
        <f t="shared" si="6"/>
        <v>2431.2492211346389</v>
      </c>
      <c r="F38" s="78">
        <f t="shared" si="0"/>
        <v>3812.1906767142646</v>
      </c>
      <c r="G38" s="65">
        <f t="shared" si="1"/>
        <v>499729.28008054738</v>
      </c>
    </row>
    <row r="39" spans="1:7" x14ac:dyDescent="0.25">
      <c r="A39" s="76">
        <f t="shared" si="2"/>
        <v>45658</v>
      </c>
      <c r="B39" s="77">
        <f t="shared" si="3"/>
        <v>25</v>
      </c>
      <c r="C39" s="65">
        <f t="shared" si="4"/>
        <v>499729.28008054738</v>
      </c>
      <c r="D39" s="78">
        <f t="shared" si="5"/>
        <v>1374.2555202215055</v>
      </c>
      <c r="E39" s="78">
        <f t="shared" si="6"/>
        <v>2437.9351564927588</v>
      </c>
      <c r="F39" s="78">
        <f t="shared" si="0"/>
        <v>3812.1906767142646</v>
      </c>
      <c r="G39" s="65">
        <f t="shared" si="1"/>
        <v>497291.34492405463</v>
      </c>
    </row>
    <row r="40" spans="1:7" x14ac:dyDescent="0.25">
      <c r="A40" s="76">
        <f t="shared" si="2"/>
        <v>45689</v>
      </c>
      <c r="B40" s="77">
        <f t="shared" si="3"/>
        <v>26</v>
      </c>
      <c r="C40" s="65">
        <f t="shared" si="4"/>
        <v>497291.34492405463</v>
      </c>
      <c r="D40" s="78">
        <f t="shared" si="5"/>
        <v>1367.5511985411506</v>
      </c>
      <c r="E40" s="78">
        <f t="shared" si="6"/>
        <v>2444.6394781731142</v>
      </c>
      <c r="F40" s="78">
        <f t="shared" si="0"/>
        <v>3812.1906767142646</v>
      </c>
      <c r="G40" s="65">
        <f t="shared" si="1"/>
        <v>494846.70544588153</v>
      </c>
    </row>
    <row r="41" spans="1:7" x14ac:dyDescent="0.25">
      <c r="A41" s="76">
        <f t="shared" si="2"/>
        <v>45717</v>
      </c>
      <c r="B41" s="77">
        <f t="shared" si="3"/>
        <v>27</v>
      </c>
      <c r="C41" s="65">
        <f t="shared" si="4"/>
        <v>494846.70544588153</v>
      </c>
      <c r="D41" s="78">
        <f t="shared" si="5"/>
        <v>1360.8284399761744</v>
      </c>
      <c r="E41" s="78">
        <f t="shared" si="6"/>
        <v>2451.3622367380899</v>
      </c>
      <c r="F41" s="78">
        <f t="shared" si="0"/>
        <v>3812.1906767142646</v>
      </c>
      <c r="G41" s="65">
        <f t="shared" si="1"/>
        <v>492395.34320914344</v>
      </c>
    </row>
    <row r="42" spans="1:7" x14ac:dyDescent="0.25">
      <c r="A42" s="76">
        <f t="shared" si="2"/>
        <v>45748</v>
      </c>
      <c r="B42" s="77">
        <f t="shared" si="3"/>
        <v>28</v>
      </c>
      <c r="C42" s="65">
        <f t="shared" si="4"/>
        <v>492395.34320914344</v>
      </c>
      <c r="D42" s="78">
        <f t="shared" si="5"/>
        <v>1354.0871938251448</v>
      </c>
      <c r="E42" s="78">
        <f t="shared" si="6"/>
        <v>2458.1034828891197</v>
      </c>
      <c r="F42" s="78">
        <f t="shared" si="0"/>
        <v>3812.1906767142646</v>
      </c>
      <c r="G42" s="65">
        <f t="shared" si="1"/>
        <v>489937.23972625431</v>
      </c>
    </row>
    <row r="43" spans="1:7" x14ac:dyDescent="0.25">
      <c r="A43" s="76">
        <f t="shared" si="2"/>
        <v>45778</v>
      </c>
      <c r="B43" s="77">
        <f t="shared" si="3"/>
        <v>29</v>
      </c>
      <c r="C43" s="65">
        <f t="shared" si="4"/>
        <v>489937.23972625431</v>
      </c>
      <c r="D43" s="78">
        <f t="shared" si="5"/>
        <v>1347.3274092471997</v>
      </c>
      <c r="E43" s="78">
        <f t="shared" si="6"/>
        <v>2464.8632674670653</v>
      </c>
      <c r="F43" s="78">
        <f t="shared" si="0"/>
        <v>3812.190676714265</v>
      </c>
      <c r="G43" s="65">
        <f t="shared" si="1"/>
        <v>487472.37645878724</v>
      </c>
    </row>
    <row r="44" spans="1:7" x14ac:dyDescent="0.25">
      <c r="A44" s="76">
        <f t="shared" si="2"/>
        <v>45809</v>
      </c>
      <c r="B44" s="77">
        <f t="shared" si="3"/>
        <v>30</v>
      </c>
      <c r="C44" s="65">
        <f t="shared" si="4"/>
        <v>487472.37645878724</v>
      </c>
      <c r="D44" s="78">
        <f t="shared" si="5"/>
        <v>1340.5490352616653</v>
      </c>
      <c r="E44" s="78">
        <f t="shared" si="6"/>
        <v>2471.6416414525993</v>
      </c>
      <c r="F44" s="78">
        <f t="shared" si="0"/>
        <v>3812.1906767142646</v>
      </c>
      <c r="G44" s="65">
        <f t="shared" si="1"/>
        <v>485000.73481733463</v>
      </c>
    </row>
    <row r="45" spans="1:7" x14ac:dyDescent="0.25">
      <c r="A45" s="76">
        <f t="shared" si="2"/>
        <v>45839</v>
      </c>
      <c r="B45" s="77">
        <f t="shared" si="3"/>
        <v>31</v>
      </c>
      <c r="C45" s="65">
        <f t="shared" si="4"/>
        <v>485000.73481733463</v>
      </c>
      <c r="D45" s="78">
        <f t="shared" si="5"/>
        <v>1333.7520207476705</v>
      </c>
      <c r="E45" s="78">
        <f t="shared" si="6"/>
        <v>2478.4386559665941</v>
      </c>
      <c r="F45" s="78">
        <f t="shared" si="0"/>
        <v>3812.1906767142646</v>
      </c>
      <c r="G45" s="65">
        <f t="shared" si="1"/>
        <v>482522.29616136802</v>
      </c>
    </row>
    <row r="46" spans="1:7" x14ac:dyDescent="0.25">
      <c r="A46" s="76">
        <f t="shared" si="2"/>
        <v>45870</v>
      </c>
      <c r="B46" s="77">
        <f t="shared" si="3"/>
        <v>32</v>
      </c>
      <c r="C46" s="65">
        <f t="shared" si="4"/>
        <v>482522.29616136802</v>
      </c>
      <c r="D46" s="78">
        <f t="shared" si="5"/>
        <v>1326.9363144437625</v>
      </c>
      <c r="E46" s="78">
        <f t="shared" si="6"/>
        <v>2485.2543622705025</v>
      </c>
      <c r="F46" s="78">
        <f t="shared" si="0"/>
        <v>3812.190676714265</v>
      </c>
      <c r="G46" s="65">
        <f t="shared" si="1"/>
        <v>480037.0417990975</v>
      </c>
    </row>
    <row r="47" spans="1:7" x14ac:dyDescent="0.25">
      <c r="A47" s="76">
        <f t="shared" si="2"/>
        <v>45901</v>
      </c>
      <c r="B47" s="77">
        <f t="shared" si="3"/>
        <v>33</v>
      </c>
      <c r="C47" s="65">
        <f t="shared" si="4"/>
        <v>480037.0417990975</v>
      </c>
      <c r="D47" s="78">
        <f t="shared" si="5"/>
        <v>1320.1018649475184</v>
      </c>
      <c r="E47" s="78">
        <f t="shared" si="6"/>
        <v>2492.0888117667459</v>
      </c>
      <c r="F47" s="78">
        <f t="shared" si="0"/>
        <v>3812.1906767142646</v>
      </c>
      <c r="G47" s="65">
        <f t="shared" si="1"/>
        <v>477544.95298733073</v>
      </c>
    </row>
    <row r="48" spans="1:7" x14ac:dyDescent="0.25">
      <c r="A48" s="76">
        <f t="shared" si="2"/>
        <v>45931</v>
      </c>
      <c r="B48" s="77">
        <f t="shared" si="3"/>
        <v>34</v>
      </c>
      <c r="C48" s="65">
        <f t="shared" si="4"/>
        <v>477544.95298733073</v>
      </c>
      <c r="D48" s="78">
        <f t="shared" si="5"/>
        <v>1313.2486207151599</v>
      </c>
      <c r="E48" s="78">
        <f t="shared" si="6"/>
        <v>2498.9420559991045</v>
      </c>
      <c r="F48" s="78">
        <f t="shared" si="0"/>
        <v>3812.1906767142646</v>
      </c>
      <c r="G48" s="65">
        <f t="shared" si="1"/>
        <v>475046.01093133161</v>
      </c>
    </row>
    <row r="49" spans="1:7" x14ac:dyDescent="0.25">
      <c r="A49" s="76">
        <f t="shared" si="2"/>
        <v>45962</v>
      </c>
      <c r="B49" s="77">
        <f t="shared" si="3"/>
        <v>35</v>
      </c>
      <c r="C49" s="65">
        <f t="shared" si="4"/>
        <v>475046.01093133161</v>
      </c>
      <c r="D49" s="78">
        <f t="shared" si="5"/>
        <v>1306.3765300611626</v>
      </c>
      <c r="E49" s="78">
        <f t="shared" si="6"/>
        <v>2505.8141466531019</v>
      </c>
      <c r="F49" s="78">
        <f t="shared" si="0"/>
        <v>3812.1906767142646</v>
      </c>
      <c r="G49" s="65">
        <f t="shared" si="1"/>
        <v>472540.1967846785</v>
      </c>
    </row>
    <row r="50" spans="1:7" x14ac:dyDescent="0.25">
      <c r="A50" s="76">
        <f t="shared" si="2"/>
        <v>45992</v>
      </c>
      <c r="B50" s="77">
        <f t="shared" si="3"/>
        <v>36</v>
      </c>
      <c r="C50" s="65">
        <f t="shared" si="4"/>
        <v>472540.1967846785</v>
      </c>
      <c r="D50" s="78">
        <f t="shared" si="5"/>
        <v>1299.4855411578662</v>
      </c>
      <c r="E50" s="78">
        <f t="shared" si="6"/>
        <v>2512.7051355563981</v>
      </c>
      <c r="F50" s="78">
        <f t="shared" si="0"/>
        <v>3812.1906767142646</v>
      </c>
      <c r="G50" s="65">
        <f t="shared" si="1"/>
        <v>470027.49164912209</v>
      </c>
    </row>
    <row r="51" spans="1:7" x14ac:dyDescent="0.25">
      <c r="A51" s="76">
        <f t="shared" si="2"/>
        <v>46023</v>
      </c>
      <c r="B51" s="77">
        <f t="shared" si="3"/>
        <v>37</v>
      </c>
      <c r="C51" s="65">
        <f t="shared" si="4"/>
        <v>470027.49164912209</v>
      </c>
      <c r="D51" s="78">
        <f t="shared" si="5"/>
        <v>1292.5756020350864</v>
      </c>
      <c r="E51" s="78">
        <f t="shared" si="6"/>
        <v>2519.6150746791782</v>
      </c>
      <c r="F51" s="78">
        <f t="shared" si="0"/>
        <v>3812.1906767142646</v>
      </c>
      <c r="G51" s="65">
        <f t="shared" si="1"/>
        <v>467507.8765744429</v>
      </c>
    </row>
    <row r="52" spans="1:7" x14ac:dyDescent="0.25">
      <c r="A52" s="76">
        <f t="shared" si="2"/>
        <v>46054</v>
      </c>
      <c r="B52" s="77">
        <f t="shared" si="3"/>
        <v>38</v>
      </c>
      <c r="C52" s="65">
        <f t="shared" si="4"/>
        <v>467507.8765744429</v>
      </c>
      <c r="D52" s="78">
        <f t="shared" si="5"/>
        <v>1285.6466605797186</v>
      </c>
      <c r="E52" s="78">
        <f t="shared" si="6"/>
        <v>2526.5440161345459</v>
      </c>
      <c r="F52" s="78">
        <f t="shared" si="0"/>
        <v>3812.1906767142646</v>
      </c>
      <c r="G52" s="65">
        <f t="shared" si="1"/>
        <v>464981.33255830838</v>
      </c>
    </row>
    <row r="53" spans="1:7" x14ac:dyDescent="0.25">
      <c r="A53" s="76">
        <f t="shared" si="2"/>
        <v>46082</v>
      </c>
      <c r="B53" s="77">
        <f t="shared" si="3"/>
        <v>39</v>
      </c>
      <c r="C53" s="65">
        <f t="shared" si="4"/>
        <v>464981.33255830838</v>
      </c>
      <c r="D53" s="78">
        <f t="shared" si="5"/>
        <v>1278.6986645353486</v>
      </c>
      <c r="E53" s="78">
        <f t="shared" si="6"/>
        <v>2533.492012178916</v>
      </c>
      <c r="F53" s="78">
        <f t="shared" si="0"/>
        <v>3812.1906767142646</v>
      </c>
      <c r="G53" s="65">
        <f t="shared" si="1"/>
        <v>462447.84054612945</v>
      </c>
    </row>
    <row r="54" spans="1:7" x14ac:dyDescent="0.25">
      <c r="A54" s="76">
        <f t="shared" si="2"/>
        <v>46113</v>
      </c>
      <c r="B54" s="77">
        <f t="shared" si="3"/>
        <v>40</v>
      </c>
      <c r="C54" s="65">
        <f t="shared" si="4"/>
        <v>462447.84054612945</v>
      </c>
      <c r="D54" s="78">
        <f t="shared" si="5"/>
        <v>1271.7315615018565</v>
      </c>
      <c r="E54" s="78">
        <f t="shared" si="6"/>
        <v>2540.4591152124081</v>
      </c>
      <c r="F54" s="78">
        <f t="shared" si="0"/>
        <v>3812.1906767142646</v>
      </c>
      <c r="G54" s="65">
        <f t="shared" si="1"/>
        <v>459907.38143091701</v>
      </c>
    </row>
    <row r="55" spans="1:7" x14ac:dyDescent="0.25">
      <c r="A55" s="76">
        <f t="shared" si="2"/>
        <v>46143</v>
      </c>
      <c r="B55" s="77">
        <f t="shared" si="3"/>
        <v>41</v>
      </c>
      <c r="C55" s="65">
        <f t="shared" si="4"/>
        <v>459907.38143091701</v>
      </c>
      <c r="D55" s="78">
        <f t="shared" si="5"/>
        <v>1264.7452989350224</v>
      </c>
      <c r="E55" s="78">
        <f t="shared" si="6"/>
        <v>2547.4453777792423</v>
      </c>
      <c r="F55" s="78">
        <f t="shared" si="0"/>
        <v>3812.1906767142646</v>
      </c>
      <c r="G55" s="65">
        <f t="shared" si="1"/>
        <v>457359.93605313776</v>
      </c>
    </row>
    <row r="56" spans="1:7" x14ac:dyDescent="0.25">
      <c r="A56" s="76">
        <f t="shared" si="2"/>
        <v>46174</v>
      </c>
      <c r="B56" s="77">
        <f t="shared" si="3"/>
        <v>42</v>
      </c>
      <c r="C56" s="65">
        <f t="shared" si="4"/>
        <v>457359.93605313776</v>
      </c>
      <c r="D56" s="78">
        <f t="shared" si="5"/>
        <v>1257.7398241461296</v>
      </c>
      <c r="E56" s="78">
        <f t="shared" si="6"/>
        <v>2554.4508525681354</v>
      </c>
      <c r="F56" s="78">
        <f t="shared" si="0"/>
        <v>3812.190676714265</v>
      </c>
      <c r="G56" s="65">
        <f t="shared" si="1"/>
        <v>454805.48520056962</v>
      </c>
    </row>
    <row r="57" spans="1:7" x14ac:dyDescent="0.25">
      <c r="A57" s="76">
        <f t="shared" si="2"/>
        <v>46204</v>
      </c>
      <c r="B57" s="77">
        <f t="shared" si="3"/>
        <v>43</v>
      </c>
      <c r="C57" s="65">
        <f t="shared" si="4"/>
        <v>454805.48520056962</v>
      </c>
      <c r="D57" s="78">
        <f t="shared" si="5"/>
        <v>1250.7150843015672</v>
      </c>
      <c r="E57" s="78">
        <f t="shared" si="6"/>
        <v>2561.4755924126976</v>
      </c>
      <c r="F57" s="78">
        <f t="shared" si="0"/>
        <v>3812.1906767142646</v>
      </c>
      <c r="G57" s="65">
        <f t="shared" si="1"/>
        <v>452244.00960815692</v>
      </c>
    </row>
    <row r="58" spans="1:7" x14ac:dyDescent="0.25">
      <c r="A58" s="76">
        <f t="shared" si="2"/>
        <v>46235</v>
      </c>
      <c r="B58" s="77">
        <f t="shared" si="3"/>
        <v>44</v>
      </c>
      <c r="C58" s="65">
        <f t="shared" si="4"/>
        <v>452244.00960815692</v>
      </c>
      <c r="D58" s="78">
        <f t="shared" si="5"/>
        <v>1243.6710264224321</v>
      </c>
      <c r="E58" s="78">
        <f t="shared" si="6"/>
        <v>2568.5196502918325</v>
      </c>
      <c r="F58" s="78">
        <f t="shared" si="0"/>
        <v>3812.1906767142646</v>
      </c>
      <c r="G58" s="65">
        <f t="shared" si="1"/>
        <v>449675.48995786509</v>
      </c>
    </row>
    <row r="59" spans="1:7" x14ac:dyDescent="0.25">
      <c r="A59" s="76">
        <f t="shared" si="2"/>
        <v>46266</v>
      </c>
      <c r="B59" s="77">
        <f t="shared" si="3"/>
        <v>45</v>
      </c>
      <c r="C59" s="65">
        <f t="shared" si="4"/>
        <v>449675.48995786509</v>
      </c>
      <c r="D59" s="78">
        <f t="shared" si="5"/>
        <v>1236.6075973841298</v>
      </c>
      <c r="E59" s="78">
        <f t="shared" si="6"/>
        <v>2575.5830793301352</v>
      </c>
      <c r="F59" s="78">
        <f t="shared" si="0"/>
        <v>3812.190676714265</v>
      </c>
      <c r="G59" s="65">
        <f t="shared" si="1"/>
        <v>447099.90687853494</v>
      </c>
    </row>
    <row r="60" spans="1:7" x14ac:dyDescent="0.25">
      <c r="A60" s="76">
        <f t="shared" si="2"/>
        <v>46296</v>
      </c>
      <c r="B60" s="77">
        <f t="shared" si="3"/>
        <v>46</v>
      </c>
      <c r="C60" s="65">
        <f t="shared" si="4"/>
        <v>447099.90687853494</v>
      </c>
      <c r="D60" s="78">
        <f t="shared" si="5"/>
        <v>1229.5247439159718</v>
      </c>
      <c r="E60" s="78">
        <f t="shared" si="6"/>
        <v>2582.6659327982929</v>
      </c>
      <c r="F60" s="78">
        <f t="shared" si="0"/>
        <v>3812.1906767142646</v>
      </c>
      <c r="G60" s="65">
        <f t="shared" si="1"/>
        <v>444517.24094573664</v>
      </c>
    </row>
    <row r="61" spans="1:7" x14ac:dyDescent="0.25">
      <c r="A61" s="76">
        <f t="shared" si="2"/>
        <v>46327</v>
      </c>
      <c r="B61" s="77">
        <f t="shared" si="3"/>
        <v>47</v>
      </c>
      <c r="C61" s="65">
        <f t="shared" si="4"/>
        <v>444517.24094573664</v>
      </c>
      <c r="D61" s="78">
        <f t="shared" si="5"/>
        <v>1222.4224126007766</v>
      </c>
      <c r="E61" s="78">
        <f t="shared" si="6"/>
        <v>2589.7682641134884</v>
      </c>
      <c r="F61" s="78">
        <f t="shared" si="0"/>
        <v>3812.190676714265</v>
      </c>
      <c r="G61" s="65">
        <f t="shared" si="1"/>
        <v>441927.47268162319</v>
      </c>
    </row>
    <row r="62" spans="1:7" x14ac:dyDescent="0.25">
      <c r="A62" s="76">
        <f t="shared" si="2"/>
        <v>46357</v>
      </c>
      <c r="B62" s="77">
        <f t="shared" si="3"/>
        <v>48</v>
      </c>
      <c r="C62" s="65">
        <f t="shared" si="4"/>
        <v>441927.47268162319</v>
      </c>
      <c r="D62" s="78">
        <f t="shared" si="5"/>
        <v>1215.3005498744642</v>
      </c>
      <c r="E62" s="78">
        <f t="shared" si="6"/>
        <v>2596.8901268398004</v>
      </c>
      <c r="F62" s="78">
        <f t="shared" si="0"/>
        <v>3812.1906767142646</v>
      </c>
      <c r="G62" s="65">
        <f t="shared" si="1"/>
        <v>439330.58255478338</v>
      </c>
    </row>
    <row r="63" spans="1:7" x14ac:dyDescent="0.25">
      <c r="A63" s="76">
        <f t="shared" si="2"/>
        <v>46388</v>
      </c>
      <c r="B63" s="77">
        <f t="shared" si="3"/>
        <v>49</v>
      </c>
      <c r="C63" s="65">
        <f t="shared" si="4"/>
        <v>439330.58255478338</v>
      </c>
      <c r="D63" s="78">
        <f t="shared" si="5"/>
        <v>1208.1591020256549</v>
      </c>
      <c r="E63" s="78">
        <f t="shared" si="6"/>
        <v>2604.0315746886099</v>
      </c>
      <c r="F63" s="78">
        <f t="shared" si="0"/>
        <v>3812.1906767142646</v>
      </c>
      <c r="G63" s="65">
        <f t="shared" si="1"/>
        <v>436726.55098009476</v>
      </c>
    </row>
    <row r="64" spans="1:7" x14ac:dyDescent="0.25">
      <c r="A64" s="76">
        <f t="shared" si="2"/>
        <v>46419</v>
      </c>
      <c r="B64" s="77">
        <f t="shared" si="3"/>
        <v>50</v>
      </c>
      <c r="C64" s="65">
        <f t="shared" si="4"/>
        <v>436726.55098009476</v>
      </c>
      <c r="D64" s="78">
        <f t="shared" si="5"/>
        <v>1200.9980151952611</v>
      </c>
      <c r="E64" s="78">
        <f t="shared" si="6"/>
        <v>2611.1926615190037</v>
      </c>
      <c r="F64" s="78">
        <f t="shared" si="0"/>
        <v>3812.1906767142646</v>
      </c>
      <c r="G64" s="65">
        <f t="shared" si="1"/>
        <v>434115.35831857577</v>
      </c>
    </row>
    <row r="65" spans="1:7" x14ac:dyDescent="0.25">
      <c r="A65" s="76">
        <f t="shared" si="2"/>
        <v>46447</v>
      </c>
      <c r="B65" s="77">
        <f t="shared" si="3"/>
        <v>51</v>
      </c>
      <c r="C65" s="65">
        <f t="shared" si="4"/>
        <v>434115.35831857577</v>
      </c>
      <c r="D65" s="78">
        <f t="shared" si="5"/>
        <v>1193.8172353760842</v>
      </c>
      <c r="E65" s="78">
        <f t="shared" si="6"/>
        <v>2618.3734413381808</v>
      </c>
      <c r="F65" s="78">
        <f t="shared" si="0"/>
        <v>3812.190676714265</v>
      </c>
      <c r="G65" s="65">
        <f t="shared" si="1"/>
        <v>431496.98487723758</v>
      </c>
    </row>
    <row r="66" spans="1:7" x14ac:dyDescent="0.25">
      <c r="A66" s="76">
        <f t="shared" si="2"/>
        <v>46478</v>
      </c>
      <c r="B66" s="77">
        <f t="shared" si="3"/>
        <v>52</v>
      </c>
      <c r="C66" s="65">
        <f t="shared" si="4"/>
        <v>431496.98487723758</v>
      </c>
      <c r="D66" s="78">
        <f t="shared" si="5"/>
        <v>1186.616708412404</v>
      </c>
      <c r="E66" s="78">
        <f t="shared" si="6"/>
        <v>2625.5739683018605</v>
      </c>
      <c r="F66" s="78">
        <f t="shared" si="0"/>
        <v>3812.1906767142646</v>
      </c>
      <c r="G66" s="65">
        <f t="shared" si="1"/>
        <v>428871.41090893571</v>
      </c>
    </row>
    <row r="67" spans="1:7" x14ac:dyDescent="0.25">
      <c r="A67" s="76">
        <f t="shared" si="2"/>
        <v>46508</v>
      </c>
      <c r="B67" s="77">
        <f t="shared" si="3"/>
        <v>53</v>
      </c>
      <c r="C67" s="65">
        <f t="shared" si="4"/>
        <v>428871.41090893571</v>
      </c>
      <c r="D67" s="78">
        <f t="shared" si="5"/>
        <v>1179.396379999574</v>
      </c>
      <c r="E67" s="78">
        <f t="shared" si="6"/>
        <v>2632.7942967146905</v>
      </c>
      <c r="F67" s="78">
        <f t="shared" si="0"/>
        <v>3812.1906767142646</v>
      </c>
      <c r="G67" s="65">
        <f t="shared" si="1"/>
        <v>426238.616612221</v>
      </c>
    </row>
    <row r="68" spans="1:7" x14ac:dyDescent="0.25">
      <c r="A68" s="76">
        <f t="shared" si="2"/>
        <v>46539</v>
      </c>
      <c r="B68" s="77">
        <f t="shared" si="3"/>
        <v>54</v>
      </c>
      <c r="C68" s="65">
        <f t="shared" si="4"/>
        <v>426238.616612221</v>
      </c>
      <c r="D68" s="78">
        <f t="shared" si="5"/>
        <v>1172.1561956836085</v>
      </c>
      <c r="E68" s="78">
        <f t="shared" si="6"/>
        <v>2640.034481030656</v>
      </c>
      <c r="F68" s="78">
        <f t="shared" si="0"/>
        <v>3812.1906767142646</v>
      </c>
      <c r="G68" s="65">
        <f t="shared" si="1"/>
        <v>423598.58213119034</v>
      </c>
    </row>
    <row r="69" spans="1:7" x14ac:dyDescent="0.25">
      <c r="A69" s="76">
        <f t="shared" si="2"/>
        <v>46569</v>
      </c>
      <c r="B69" s="77">
        <f t="shared" si="3"/>
        <v>55</v>
      </c>
      <c r="C69" s="65">
        <f t="shared" si="4"/>
        <v>423598.58213119034</v>
      </c>
      <c r="D69" s="78">
        <f t="shared" si="5"/>
        <v>1164.8961008607741</v>
      </c>
      <c r="E69" s="78">
        <f t="shared" si="6"/>
        <v>2647.2945758534902</v>
      </c>
      <c r="F69" s="78">
        <f t="shared" si="0"/>
        <v>3812.1906767142646</v>
      </c>
      <c r="G69" s="65">
        <f t="shared" si="1"/>
        <v>420951.28755533684</v>
      </c>
    </row>
    <row r="70" spans="1:7" x14ac:dyDescent="0.25">
      <c r="A70" s="76">
        <f t="shared" si="2"/>
        <v>46600</v>
      </c>
      <c r="B70" s="77">
        <f t="shared" si="3"/>
        <v>56</v>
      </c>
      <c r="C70" s="65">
        <f t="shared" si="4"/>
        <v>420951.28755533684</v>
      </c>
      <c r="D70" s="78">
        <f t="shared" si="5"/>
        <v>1157.616040777177</v>
      </c>
      <c r="E70" s="78">
        <f t="shared" si="6"/>
        <v>2654.5746359370878</v>
      </c>
      <c r="F70" s="78">
        <f t="shared" si="0"/>
        <v>3812.1906767142646</v>
      </c>
      <c r="G70" s="65">
        <f t="shared" si="1"/>
        <v>418296.71291939972</v>
      </c>
    </row>
    <row r="71" spans="1:7" x14ac:dyDescent="0.25">
      <c r="A71" s="76">
        <f t="shared" si="2"/>
        <v>46631</v>
      </c>
      <c r="B71" s="77">
        <f t="shared" si="3"/>
        <v>57</v>
      </c>
      <c r="C71" s="65">
        <f t="shared" si="4"/>
        <v>418296.71291939972</v>
      </c>
      <c r="D71" s="78">
        <f t="shared" si="5"/>
        <v>1150.3159605283499</v>
      </c>
      <c r="E71" s="78">
        <f t="shared" si="6"/>
        <v>2661.8747161859146</v>
      </c>
      <c r="F71" s="78">
        <f t="shared" si="0"/>
        <v>3812.1906767142646</v>
      </c>
      <c r="G71" s="65">
        <f t="shared" si="1"/>
        <v>415634.83820321382</v>
      </c>
    </row>
    <row r="72" spans="1:7" x14ac:dyDescent="0.25">
      <c r="A72" s="76">
        <f t="shared" si="2"/>
        <v>46661</v>
      </c>
      <c r="B72" s="77">
        <f t="shared" si="3"/>
        <v>58</v>
      </c>
      <c r="C72" s="65">
        <f t="shared" si="4"/>
        <v>415634.83820321382</v>
      </c>
      <c r="D72" s="78">
        <f t="shared" si="5"/>
        <v>1142.9958050588389</v>
      </c>
      <c r="E72" s="78">
        <f t="shared" si="6"/>
        <v>2669.1948716554257</v>
      </c>
      <c r="F72" s="78">
        <f t="shared" si="0"/>
        <v>3812.1906767142646</v>
      </c>
      <c r="G72" s="65">
        <f t="shared" si="1"/>
        <v>412965.64333155839</v>
      </c>
    </row>
    <row r="73" spans="1:7" x14ac:dyDescent="0.25">
      <c r="A73" s="76">
        <f t="shared" si="2"/>
        <v>46692</v>
      </c>
      <c r="B73" s="77">
        <f t="shared" si="3"/>
        <v>59</v>
      </c>
      <c r="C73" s="65">
        <f t="shared" si="4"/>
        <v>412965.64333155839</v>
      </c>
      <c r="D73" s="78">
        <f t="shared" si="5"/>
        <v>1135.6555191617865</v>
      </c>
      <c r="E73" s="78">
        <f t="shared" si="6"/>
        <v>2676.5351575524778</v>
      </c>
      <c r="F73" s="78">
        <f t="shared" si="0"/>
        <v>3812.1906767142646</v>
      </c>
      <c r="G73" s="65">
        <f t="shared" si="1"/>
        <v>410289.10817400593</v>
      </c>
    </row>
    <row r="74" spans="1:7" x14ac:dyDescent="0.25">
      <c r="A74" s="76">
        <f t="shared" si="2"/>
        <v>46722</v>
      </c>
      <c r="B74" s="77">
        <f t="shared" si="3"/>
        <v>60</v>
      </c>
      <c r="C74" s="65">
        <f t="shared" si="4"/>
        <v>410289.10817400593</v>
      </c>
      <c r="D74" s="78">
        <f t="shared" si="5"/>
        <v>1128.2950474785171</v>
      </c>
      <c r="E74" s="78">
        <f t="shared" si="6"/>
        <v>2683.8956292357475</v>
      </c>
      <c r="F74" s="78">
        <f t="shared" si="0"/>
        <v>3812.1906767142646</v>
      </c>
      <c r="G74" s="65">
        <f t="shared" si="1"/>
        <v>407605.21254477015</v>
      </c>
    </row>
    <row r="75" spans="1:7" x14ac:dyDescent="0.25">
      <c r="A75" s="76">
        <f t="shared" si="2"/>
        <v>46753</v>
      </c>
      <c r="B75" s="77">
        <f t="shared" si="3"/>
        <v>61</v>
      </c>
      <c r="C75" s="65">
        <f t="shared" si="4"/>
        <v>407605.21254477015</v>
      </c>
      <c r="D75" s="78">
        <f t="shared" si="5"/>
        <v>1120.9143344981189</v>
      </c>
      <c r="E75" s="78">
        <f t="shared" si="6"/>
        <v>2691.2763422161456</v>
      </c>
      <c r="F75" s="78">
        <f t="shared" si="0"/>
        <v>3812.1906767142646</v>
      </c>
      <c r="G75" s="65">
        <f t="shared" si="1"/>
        <v>404913.93620255403</v>
      </c>
    </row>
    <row r="76" spans="1:7" x14ac:dyDescent="0.25">
      <c r="A76" s="76">
        <f t="shared" si="2"/>
        <v>46784</v>
      </c>
      <c r="B76" s="77">
        <f t="shared" si="3"/>
        <v>62</v>
      </c>
      <c r="C76" s="65">
        <f t="shared" si="4"/>
        <v>404913.93620255403</v>
      </c>
      <c r="D76" s="78">
        <f t="shared" si="5"/>
        <v>1113.5133245570244</v>
      </c>
      <c r="E76" s="78">
        <f t="shared" si="6"/>
        <v>2698.67735215724</v>
      </c>
      <c r="F76" s="78">
        <f t="shared" si="0"/>
        <v>3812.1906767142646</v>
      </c>
      <c r="G76" s="65">
        <f t="shared" si="1"/>
        <v>402215.25885039679</v>
      </c>
    </row>
    <row r="77" spans="1:7" x14ac:dyDescent="0.25">
      <c r="A77" s="76">
        <f t="shared" si="2"/>
        <v>46813</v>
      </c>
      <c r="B77" s="77">
        <f t="shared" si="3"/>
        <v>63</v>
      </c>
      <c r="C77" s="65">
        <f t="shared" si="4"/>
        <v>402215.25885039679</v>
      </c>
      <c r="D77" s="78">
        <f t="shared" si="5"/>
        <v>1106.0919618385919</v>
      </c>
      <c r="E77" s="78">
        <f t="shared" si="6"/>
        <v>2706.0987148756726</v>
      </c>
      <c r="F77" s="78">
        <f t="shared" si="0"/>
        <v>3812.1906767142646</v>
      </c>
      <c r="G77" s="65">
        <f t="shared" si="1"/>
        <v>399509.16013552109</v>
      </c>
    </row>
    <row r="78" spans="1:7" x14ac:dyDescent="0.25">
      <c r="A78" s="76">
        <f t="shared" si="2"/>
        <v>46844</v>
      </c>
      <c r="B78" s="77">
        <f t="shared" si="3"/>
        <v>64</v>
      </c>
      <c r="C78" s="65">
        <f t="shared" si="4"/>
        <v>399509.16013552109</v>
      </c>
      <c r="D78" s="78">
        <f t="shared" si="5"/>
        <v>1098.6501903726837</v>
      </c>
      <c r="E78" s="78">
        <f t="shared" si="6"/>
        <v>2713.5404863415811</v>
      </c>
      <c r="F78" s="78">
        <f t="shared" si="0"/>
        <v>3812.1906767142646</v>
      </c>
      <c r="G78" s="65">
        <f t="shared" si="1"/>
        <v>396795.61964917951</v>
      </c>
    </row>
    <row r="79" spans="1:7" x14ac:dyDescent="0.25">
      <c r="A79" s="76">
        <f t="shared" si="2"/>
        <v>46874</v>
      </c>
      <c r="B79" s="77">
        <f t="shared" si="3"/>
        <v>65</v>
      </c>
      <c r="C79" s="65">
        <f t="shared" si="4"/>
        <v>396795.61964917951</v>
      </c>
      <c r="D79" s="78">
        <f t="shared" si="5"/>
        <v>1091.1879540352445</v>
      </c>
      <c r="E79" s="78">
        <f t="shared" si="6"/>
        <v>2721.0027226790203</v>
      </c>
      <c r="F79" s="78">
        <f t="shared" si="0"/>
        <v>3812.1906767142646</v>
      </c>
      <c r="G79" s="65">
        <f t="shared" si="1"/>
        <v>394074.61692650052</v>
      </c>
    </row>
    <row r="80" spans="1:7" x14ac:dyDescent="0.25">
      <c r="A80" s="76">
        <f t="shared" si="2"/>
        <v>46905</v>
      </c>
      <c r="B80" s="77">
        <f t="shared" si="3"/>
        <v>66</v>
      </c>
      <c r="C80" s="65">
        <f t="shared" si="4"/>
        <v>394074.61692650052</v>
      </c>
      <c r="D80" s="78">
        <f t="shared" si="5"/>
        <v>1083.7051965478772</v>
      </c>
      <c r="E80" s="78">
        <f t="shared" si="6"/>
        <v>2728.4854801663873</v>
      </c>
      <c r="F80" s="78">
        <f t="shared" ref="F80:F143" si="7">IF(B80="","",SUM(D80:E80))</f>
        <v>3812.1906767142646</v>
      </c>
      <c r="G80" s="65">
        <f t="shared" ref="G80:G143" si="8">IF(B80="","",SUM(C80)-SUM(E80))</f>
        <v>391346.13144633413</v>
      </c>
    </row>
    <row r="81" spans="1:7" x14ac:dyDescent="0.25">
      <c r="A81" s="76">
        <f t="shared" ref="A81:A144" si="9">IF(B81="","",EDATE(A80,1))</f>
        <v>46935</v>
      </c>
      <c r="B81" s="77">
        <f t="shared" ref="B81:B144" si="10">IF(B80="","",IF(SUM(B80)+1&lt;=$E$7,SUM(B80)+1,""))</f>
        <v>67</v>
      </c>
      <c r="C81" s="65">
        <f t="shared" ref="C81:C144" si="11">IF(B81="","",G80)</f>
        <v>391346.13144633413</v>
      </c>
      <c r="D81" s="78">
        <f t="shared" ref="D81:D144" si="12">IF(B81="","",IPMT($E$11/12,B81,$E$7,-$E$8,$E$9,0))</f>
        <v>1076.2018614774197</v>
      </c>
      <c r="E81" s="78">
        <f t="shared" ref="E81:E144" si="13">IF(B81="","",PPMT($E$11/12,B81,$E$7,-$E$8,$E$9,0))</f>
        <v>2735.9888152368449</v>
      </c>
      <c r="F81" s="78">
        <f t="shared" si="7"/>
        <v>3812.1906767142646</v>
      </c>
      <c r="G81" s="65">
        <f t="shared" si="8"/>
        <v>388610.14263109729</v>
      </c>
    </row>
    <row r="82" spans="1:7" x14ac:dyDescent="0.25">
      <c r="A82" s="76">
        <f t="shared" si="9"/>
        <v>46966</v>
      </c>
      <c r="B82" s="77">
        <f t="shared" si="10"/>
        <v>68</v>
      </c>
      <c r="C82" s="65">
        <f t="shared" si="11"/>
        <v>388610.14263109729</v>
      </c>
      <c r="D82" s="78">
        <f t="shared" si="12"/>
        <v>1068.6778922355184</v>
      </c>
      <c r="E82" s="78">
        <f t="shared" si="13"/>
        <v>2743.5127844787462</v>
      </c>
      <c r="F82" s="78">
        <f t="shared" si="7"/>
        <v>3812.1906767142646</v>
      </c>
      <c r="G82" s="65">
        <f t="shared" si="8"/>
        <v>385866.62984661857</v>
      </c>
    </row>
    <row r="83" spans="1:7" x14ac:dyDescent="0.25">
      <c r="A83" s="76">
        <f t="shared" si="9"/>
        <v>46997</v>
      </c>
      <c r="B83" s="77">
        <f t="shared" si="10"/>
        <v>69</v>
      </c>
      <c r="C83" s="65">
        <f t="shared" si="11"/>
        <v>385866.62984661857</v>
      </c>
      <c r="D83" s="78">
        <f t="shared" si="12"/>
        <v>1061.1332320782017</v>
      </c>
      <c r="E83" s="78">
        <f t="shared" si="13"/>
        <v>2751.0574446360629</v>
      </c>
      <c r="F83" s="78">
        <f t="shared" si="7"/>
        <v>3812.1906767142646</v>
      </c>
      <c r="G83" s="65">
        <f t="shared" si="8"/>
        <v>383115.5724019825</v>
      </c>
    </row>
    <row r="84" spans="1:7" x14ac:dyDescent="0.25">
      <c r="A84" s="76">
        <f t="shared" si="9"/>
        <v>47027</v>
      </c>
      <c r="B84" s="77">
        <f t="shared" si="10"/>
        <v>70</v>
      </c>
      <c r="C84" s="65">
        <f t="shared" si="11"/>
        <v>383115.5724019825</v>
      </c>
      <c r="D84" s="78">
        <f t="shared" si="12"/>
        <v>1053.5678241054527</v>
      </c>
      <c r="E84" s="78">
        <f t="shared" si="13"/>
        <v>2758.6228526088121</v>
      </c>
      <c r="F84" s="78">
        <f t="shared" si="7"/>
        <v>3812.1906767142646</v>
      </c>
      <c r="G84" s="65">
        <f t="shared" si="8"/>
        <v>380356.9495493737</v>
      </c>
    </row>
    <row r="85" spans="1:7" x14ac:dyDescent="0.25">
      <c r="A85" s="76">
        <f t="shared" si="9"/>
        <v>47058</v>
      </c>
      <c r="B85" s="77">
        <f t="shared" si="10"/>
        <v>71</v>
      </c>
      <c r="C85" s="65">
        <f t="shared" si="11"/>
        <v>380356.9495493737</v>
      </c>
      <c r="D85" s="78">
        <f t="shared" si="12"/>
        <v>1045.9816112607784</v>
      </c>
      <c r="E85" s="78">
        <f t="shared" si="13"/>
        <v>2766.2090654534863</v>
      </c>
      <c r="F85" s="78">
        <f t="shared" si="7"/>
        <v>3812.1906767142646</v>
      </c>
      <c r="G85" s="65">
        <f t="shared" si="8"/>
        <v>377590.74048392021</v>
      </c>
    </row>
    <row r="86" spans="1:7" x14ac:dyDescent="0.25">
      <c r="A86" s="76">
        <f t="shared" si="9"/>
        <v>47088</v>
      </c>
      <c r="B86" s="77">
        <f t="shared" si="10"/>
        <v>72</v>
      </c>
      <c r="C86" s="65">
        <f t="shared" si="11"/>
        <v>377590.74048392021</v>
      </c>
      <c r="D86" s="78">
        <f t="shared" si="12"/>
        <v>1038.3745363307812</v>
      </c>
      <c r="E86" s="78">
        <f t="shared" si="13"/>
        <v>2773.8161403834833</v>
      </c>
      <c r="F86" s="78">
        <f t="shared" si="7"/>
        <v>3812.1906767142646</v>
      </c>
      <c r="G86" s="65">
        <f t="shared" si="8"/>
        <v>374816.92434353672</v>
      </c>
    </row>
    <row r="87" spans="1:7" x14ac:dyDescent="0.25">
      <c r="A87" s="76">
        <f t="shared" si="9"/>
        <v>47119</v>
      </c>
      <c r="B87" s="77">
        <f t="shared" si="10"/>
        <v>73</v>
      </c>
      <c r="C87" s="65">
        <f t="shared" si="11"/>
        <v>374816.92434353672</v>
      </c>
      <c r="D87" s="78">
        <f t="shared" si="12"/>
        <v>1030.7465419447267</v>
      </c>
      <c r="E87" s="78">
        <f t="shared" si="13"/>
        <v>2781.4441347695379</v>
      </c>
      <c r="F87" s="78">
        <f t="shared" si="7"/>
        <v>3812.1906767142646</v>
      </c>
      <c r="G87" s="65">
        <f t="shared" si="8"/>
        <v>372035.48020876717</v>
      </c>
    </row>
    <row r="88" spans="1:7" x14ac:dyDescent="0.25">
      <c r="A88" s="76">
        <f t="shared" si="9"/>
        <v>47150</v>
      </c>
      <c r="B88" s="77">
        <f t="shared" si="10"/>
        <v>74</v>
      </c>
      <c r="C88" s="65">
        <f t="shared" si="11"/>
        <v>372035.48020876717</v>
      </c>
      <c r="D88" s="78">
        <f t="shared" si="12"/>
        <v>1023.0975705741105</v>
      </c>
      <c r="E88" s="78">
        <f t="shared" si="13"/>
        <v>2789.0931061401543</v>
      </c>
      <c r="F88" s="78">
        <f t="shared" si="7"/>
        <v>3812.1906767142646</v>
      </c>
      <c r="G88" s="65">
        <f t="shared" si="8"/>
        <v>369246.38710262702</v>
      </c>
    </row>
    <row r="89" spans="1:7" x14ac:dyDescent="0.25">
      <c r="A89" s="76">
        <f t="shared" si="9"/>
        <v>47178</v>
      </c>
      <c r="B89" s="77">
        <f t="shared" si="10"/>
        <v>75</v>
      </c>
      <c r="C89" s="65">
        <f t="shared" si="11"/>
        <v>369246.38710262702</v>
      </c>
      <c r="D89" s="78">
        <f t="shared" si="12"/>
        <v>1015.427564532225</v>
      </c>
      <c r="E89" s="78">
        <f t="shared" si="13"/>
        <v>2796.7631121820395</v>
      </c>
      <c r="F89" s="78">
        <f t="shared" si="7"/>
        <v>3812.1906767142646</v>
      </c>
      <c r="G89" s="65">
        <f t="shared" si="8"/>
        <v>366449.62399044499</v>
      </c>
    </row>
    <row r="90" spans="1:7" x14ac:dyDescent="0.25">
      <c r="A90" s="76">
        <f t="shared" si="9"/>
        <v>47209</v>
      </c>
      <c r="B90" s="77">
        <f t="shared" si="10"/>
        <v>76</v>
      </c>
      <c r="C90" s="65">
        <f t="shared" si="11"/>
        <v>366449.62399044499</v>
      </c>
      <c r="D90" s="78">
        <f t="shared" si="12"/>
        <v>1007.7364659737243</v>
      </c>
      <c r="E90" s="78">
        <f t="shared" si="13"/>
        <v>2804.45421074054</v>
      </c>
      <c r="F90" s="78">
        <f t="shared" si="7"/>
        <v>3812.1906767142646</v>
      </c>
      <c r="G90" s="65">
        <f t="shared" si="8"/>
        <v>363645.16977970448</v>
      </c>
    </row>
    <row r="91" spans="1:7" x14ac:dyDescent="0.25">
      <c r="A91" s="76">
        <f t="shared" si="9"/>
        <v>47239</v>
      </c>
      <c r="B91" s="77">
        <f t="shared" si="10"/>
        <v>77</v>
      </c>
      <c r="C91" s="65">
        <f t="shared" si="11"/>
        <v>363645.16977970448</v>
      </c>
      <c r="D91" s="78">
        <f t="shared" si="12"/>
        <v>1000.0242168941879</v>
      </c>
      <c r="E91" s="78">
        <f t="shared" si="13"/>
        <v>2812.1664598200764</v>
      </c>
      <c r="F91" s="78">
        <f t="shared" si="7"/>
        <v>3812.1906767142646</v>
      </c>
      <c r="G91" s="65">
        <f t="shared" si="8"/>
        <v>360833.00331988442</v>
      </c>
    </row>
    <row r="92" spans="1:7" x14ac:dyDescent="0.25">
      <c r="A92" s="76">
        <f t="shared" si="9"/>
        <v>47270</v>
      </c>
      <c r="B92" s="77">
        <f t="shared" si="10"/>
        <v>78</v>
      </c>
      <c r="C92" s="65">
        <f t="shared" si="11"/>
        <v>360833.00331988442</v>
      </c>
      <c r="D92" s="78">
        <f t="shared" si="12"/>
        <v>992.29075912968278</v>
      </c>
      <c r="E92" s="78">
        <f t="shared" si="13"/>
        <v>2819.899917584582</v>
      </c>
      <c r="F92" s="78">
        <f t="shared" si="7"/>
        <v>3812.1906767142646</v>
      </c>
      <c r="G92" s="65">
        <f t="shared" si="8"/>
        <v>358013.10340229981</v>
      </c>
    </row>
    <row r="93" spans="1:7" x14ac:dyDescent="0.25">
      <c r="A93" s="76">
        <f t="shared" si="9"/>
        <v>47300</v>
      </c>
      <c r="B93" s="77">
        <f t="shared" si="10"/>
        <v>79</v>
      </c>
      <c r="C93" s="65">
        <f t="shared" si="11"/>
        <v>358013.10340229981</v>
      </c>
      <c r="D93" s="78">
        <f t="shared" si="12"/>
        <v>984.53603435632522</v>
      </c>
      <c r="E93" s="78">
        <f t="shared" si="13"/>
        <v>2827.6546423579398</v>
      </c>
      <c r="F93" s="78">
        <f t="shared" si="7"/>
        <v>3812.190676714265</v>
      </c>
      <c r="G93" s="65">
        <f t="shared" si="8"/>
        <v>355185.44875994185</v>
      </c>
    </row>
    <row r="94" spans="1:7" x14ac:dyDescent="0.25">
      <c r="A94" s="76">
        <f t="shared" si="9"/>
        <v>47331</v>
      </c>
      <c r="B94" s="77">
        <f t="shared" si="10"/>
        <v>80</v>
      </c>
      <c r="C94" s="65">
        <f t="shared" si="11"/>
        <v>355185.44875994185</v>
      </c>
      <c r="D94" s="78">
        <f t="shared" si="12"/>
        <v>976.75998408984083</v>
      </c>
      <c r="E94" s="78">
        <f t="shared" si="13"/>
        <v>2835.4306926244235</v>
      </c>
      <c r="F94" s="78">
        <f t="shared" si="7"/>
        <v>3812.1906767142646</v>
      </c>
      <c r="G94" s="65">
        <f t="shared" si="8"/>
        <v>352350.01806731743</v>
      </c>
    </row>
    <row r="95" spans="1:7" x14ac:dyDescent="0.25">
      <c r="A95" s="76">
        <f t="shared" si="9"/>
        <v>47362</v>
      </c>
      <c r="B95" s="77">
        <f t="shared" si="10"/>
        <v>81</v>
      </c>
      <c r="C95" s="65">
        <f t="shared" si="11"/>
        <v>352350.01806731743</v>
      </c>
      <c r="D95" s="78">
        <f t="shared" si="12"/>
        <v>968.96254968512369</v>
      </c>
      <c r="E95" s="78">
        <f t="shared" si="13"/>
        <v>2843.228127029141</v>
      </c>
      <c r="F95" s="78">
        <f t="shared" si="7"/>
        <v>3812.1906767142646</v>
      </c>
      <c r="G95" s="65">
        <f t="shared" si="8"/>
        <v>349506.78994028829</v>
      </c>
    </row>
    <row r="96" spans="1:7" x14ac:dyDescent="0.25">
      <c r="A96" s="76">
        <f t="shared" si="9"/>
        <v>47392</v>
      </c>
      <c r="B96" s="77">
        <f t="shared" si="10"/>
        <v>82</v>
      </c>
      <c r="C96" s="65">
        <f t="shared" si="11"/>
        <v>349506.78994028829</v>
      </c>
      <c r="D96" s="78">
        <f t="shared" si="12"/>
        <v>961.14367233579355</v>
      </c>
      <c r="E96" s="78">
        <f t="shared" si="13"/>
        <v>2851.0470043784708</v>
      </c>
      <c r="F96" s="78">
        <f t="shared" si="7"/>
        <v>3812.1906767142646</v>
      </c>
      <c r="G96" s="65">
        <f t="shared" si="8"/>
        <v>346655.74293590983</v>
      </c>
    </row>
    <row r="97" spans="1:7" x14ac:dyDescent="0.25">
      <c r="A97" s="76">
        <f t="shared" si="9"/>
        <v>47423</v>
      </c>
      <c r="B97" s="77">
        <f t="shared" si="10"/>
        <v>83</v>
      </c>
      <c r="C97" s="65">
        <f t="shared" si="11"/>
        <v>346655.74293590983</v>
      </c>
      <c r="D97" s="78">
        <f t="shared" si="12"/>
        <v>953.30329307375257</v>
      </c>
      <c r="E97" s="78">
        <f t="shared" si="13"/>
        <v>2858.8873836405123</v>
      </c>
      <c r="F97" s="78">
        <f t="shared" si="7"/>
        <v>3812.190676714265</v>
      </c>
      <c r="G97" s="65">
        <f t="shared" si="8"/>
        <v>343796.85555226932</v>
      </c>
    </row>
    <row r="98" spans="1:7" x14ac:dyDescent="0.25">
      <c r="A98" s="76">
        <f t="shared" si="9"/>
        <v>47453</v>
      </c>
      <c r="B98" s="77">
        <f t="shared" si="10"/>
        <v>84</v>
      </c>
      <c r="C98" s="65">
        <f t="shared" si="11"/>
        <v>343796.85555226932</v>
      </c>
      <c r="D98" s="78">
        <f t="shared" si="12"/>
        <v>945.44135276874124</v>
      </c>
      <c r="E98" s="78">
        <f t="shared" si="13"/>
        <v>2866.7493239455234</v>
      </c>
      <c r="F98" s="78">
        <f t="shared" si="7"/>
        <v>3812.1906767142646</v>
      </c>
      <c r="G98" s="65">
        <f t="shared" si="8"/>
        <v>340930.10622832377</v>
      </c>
    </row>
    <row r="99" spans="1:7" x14ac:dyDescent="0.25">
      <c r="A99" s="76">
        <f t="shared" si="9"/>
        <v>47484</v>
      </c>
      <c r="B99" s="77">
        <f t="shared" si="10"/>
        <v>85</v>
      </c>
      <c r="C99" s="65">
        <f t="shared" si="11"/>
        <v>340930.10622832377</v>
      </c>
      <c r="D99" s="78">
        <f t="shared" si="12"/>
        <v>937.55779212789105</v>
      </c>
      <c r="E99" s="78">
        <f t="shared" si="13"/>
        <v>2874.6328845863736</v>
      </c>
      <c r="F99" s="78">
        <f t="shared" si="7"/>
        <v>3812.1906767142646</v>
      </c>
      <c r="G99" s="65">
        <f t="shared" si="8"/>
        <v>338055.47334373742</v>
      </c>
    </row>
    <row r="100" spans="1:7" x14ac:dyDescent="0.25">
      <c r="A100" s="76">
        <f t="shared" si="9"/>
        <v>47515</v>
      </c>
      <c r="B100" s="77">
        <f t="shared" si="10"/>
        <v>86</v>
      </c>
      <c r="C100" s="65">
        <f t="shared" si="11"/>
        <v>338055.47334373742</v>
      </c>
      <c r="D100" s="78">
        <f t="shared" si="12"/>
        <v>929.6525516952787</v>
      </c>
      <c r="E100" s="78">
        <f t="shared" si="13"/>
        <v>2882.5381250189862</v>
      </c>
      <c r="F100" s="78">
        <f t="shared" si="7"/>
        <v>3812.190676714265</v>
      </c>
      <c r="G100" s="65">
        <f t="shared" si="8"/>
        <v>335172.93521871843</v>
      </c>
    </row>
    <row r="101" spans="1:7" x14ac:dyDescent="0.25">
      <c r="A101" s="76">
        <f t="shared" si="9"/>
        <v>47543</v>
      </c>
      <c r="B101" s="77">
        <f t="shared" si="10"/>
        <v>87</v>
      </c>
      <c r="C101" s="65">
        <f t="shared" si="11"/>
        <v>335172.93521871843</v>
      </c>
      <c r="D101" s="78">
        <f t="shared" si="12"/>
        <v>921.72557185147627</v>
      </c>
      <c r="E101" s="78">
        <f t="shared" si="13"/>
        <v>2890.4651048627884</v>
      </c>
      <c r="F101" s="78">
        <f t="shared" si="7"/>
        <v>3812.1906767142646</v>
      </c>
      <c r="G101" s="65">
        <f t="shared" si="8"/>
        <v>332282.47011385561</v>
      </c>
    </row>
    <row r="102" spans="1:7" x14ac:dyDescent="0.25">
      <c r="A102" s="76">
        <f t="shared" si="9"/>
        <v>47574</v>
      </c>
      <c r="B102" s="77">
        <f t="shared" si="10"/>
        <v>88</v>
      </c>
      <c r="C102" s="65">
        <f t="shared" si="11"/>
        <v>332282.47011385561</v>
      </c>
      <c r="D102" s="78">
        <f t="shared" si="12"/>
        <v>913.77679281310361</v>
      </c>
      <c r="E102" s="78">
        <f t="shared" si="13"/>
        <v>2898.4138839011612</v>
      </c>
      <c r="F102" s="78">
        <f t="shared" si="7"/>
        <v>3812.1906767142646</v>
      </c>
      <c r="G102" s="65">
        <f t="shared" si="8"/>
        <v>329384.05622995447</v>
      </c>
    </row>
    <row r="103" spans="1:7" x14ac:dyDescent="0.25">
      <c r="A103" s="76">
        <f t="shared" si="9"/>
        <v>47604</v>
      </c>
      <c r="B103" s="77">
        <f t="shared" si="10"/>
        <v>89</v>
      </c>
      <c r="C103" s="65">
        <f t="shared" si="11"/>
        <v>329384.05622995447</v>
      </c>
      <c r="D103" s="78">
        <f t="shared" si="12"/>
        <v>905.80615463237552</v>
      </c>
      <c r="E103" s="78">
        <f t="shared" si="13"/>
        <v>2906.3845220818889</v>
      </c>
      <c r="F103" s="78">
        <f t="shared" si="7"/>
        <v>3812.1906767142646</v>
      </c>
      <c r="G103" s="65">
        <f t="shared" si="8"/>
        <v>326477.67170787259</v>
      </c>
    </row>
    <row r="104" spans="1:7" x14ac:dyDescent="0.25">
      <c r="A104" s="76">
        <f t="shared" si="9"/>
        <v>47635</v>
      </c>
      <c r="B104" s="77">
        <f t="shared" si="10"/>
        <v>90</v>
      </c>
      <c r="C104" s="65">
        <f t="shared" si="11"/>
        <v>326477.67170787259</v>
      </c>
      <c r="D104" s="78">
        <f t="shared" si="12"/>
        <v>897.81359719665022</v>
      </c>
      <c r="E104" s="78">
        <f t="shared" si="13"/>
        <v>2914.3770795176138</v>
      </c>
      <c r="F104" s="78">
        <f t="shared" si="7"/>
        <v>3812.1906767142641</v>
      </c>
      <c r="G104" s="65">
        <f t="shared" si="8"/>
        <v>323563.29462835495</v>
      </c>
    </row>
    <row r="105" spans="1:7" x14ac:dyDescent="0.25">
      <c r="A105" s="76">
        <f t="shared" si="9"/>
        <v>47665</v>
      </c>
      <c r="B105" s="77">
        <f t="shared" si="10"/>
        <v>91</v>
      </c>
      <c r="C105" s="65">
        <f t="shared" si="11"/>
        <v>323563.29462835495</v>
      </c>
      <c r="D105" s="78">
        <f t="shared" si="12"/>
        <v>889.79906022797684</v>
      </c>
      <c r="E105" s="78">
        <f t="shared" si="13"/>
        <v>2922.3916164862881</v>
      </c>
      <c r="F105" s="78">
        <f t="shared" si="7"/>
        <v>3812.190676714265</v>
      </c>
      <c r="G105" s="65">
        <f t="shared" si="8"/>
        <v>320640.90301186865</v>
      </c>
    </row>
    <row r="106" spans="1:7" x14ac:dyDescent="0.25">
      <c r="A106" s="76">
        <f t="shared" si="9"/>
        <v>47696</v>
      </c>
      <c r="B106" s="77">
        <f t="shared" si="10"/>
        <v>92</v>
      </c>
      <c r="C106" s="65">
        <f t="shared" si="11"/>
        <v>320640.90301186865</v>
      </c>
      <c r="D106" s="78">
        <f t="shared" si="12"/>
        <v>881.76248328263955</v>
      </c>
      <c r="E106" s="78">
        <f t="shared" si="13"/>
        <v>2930.428193431625</v>
      </c>
      <c r="F106" s="78">
        <f t="shared" si="7"/>
        <v>3812.1906767142646</v>
      </c>
      <c r="G106" s="65">
        <f t="shared" si="8"/>
        <v>317710.47481843701</v>
      </c>
    </row>
    <row r="107" spans="1:7" x14ac:dyDescent="0.25">
      <c r="A107" s="76">
        <f t="shared" si="9"/>
        <v>47727</v>
      </c>
      <c r="B107" s="77">
        <f t="shared" si="10"/>
        <v>93</v>
      </c>
      <c r="C107" s="65">
        <f t="shared" si="11"/>
        <v>317710.47481843701</v>
      </c>
      <c r="D107" s="78">
        <f t="shared" si="12"/>
        <v>873.70380575070249</v>
      </c>
      <c r="E107" s="78">
        <f t="shared" si="13"/>
        <v>2938.4868709635621</v>
      </c>
      <c r="F107" s="78">
        <f t="shared" si="7"/>
        <v>3812.1906767142646</v>
      </c>
      <c r="G107" s="65">
        <f t="shared" si="8"/>
        <v>314771.98794747348</v>
      </c>
    </row>
    <row r="108" spans="1:7" x14ac:dyDescent="0.25">
      <c r="A108" s="76">
        <f t="shared" si="9"/>
        <v>47757</v>
      </c>
      <c r="B108" s="77">
        <f t="shared" si="10"/>
        <v>94</v>
      </c>
      <c r="C108" s="65">
        <f t="shared" si="11"/>
        <v>314771.98794747348</v>
      </c>
      <c r="D108" s="78">
        <f t="shared" si="12"/>
        <v>865.62296685555282</v>
      </c>
      <c r="E108" s="78">
        <f t="shared" si="13"/>
        <v>2946.5677098587121</v>
      </c>
      <c r="F108" s="78">
        <f t="shared" si="7"/>
        <v>3812.190676714265</v>
      </c>
      <c r="G108" s="65">
        <f t="shared" si="8"/>
        <v>311825.42023761477</v>
      </c>
    </row>
    <row r="109" spans="1:7" x14ac:dyDescent="0.25">
      <c r="A109" s="76">
        <f t="shared" si="9"/>
        <v>47788</v>
      </c>
      <c r="B109" s="77">
        <f t="shared" si="10"/>
        <v>95</v>
      </c>
      <c r="C109" s="65">
        <f t="shared" si="11"/>
        <v>311825.42023761477</v>
      </c>
      <c r="D109" s="78">
        <f t="shared" si="12"/>
        <v>857.51990565344136</v>
      </c>
      <c r="E109" s="78">
        <f t="shared" si="13"/>
        <v>2954.6707710608234</v>
      </c>
      <c r="F109" s="78">
        <f t="shared" si="7"/>
        <v>3812.1906767142646</v>
      </c>
      <c r="G109" s="65">
        <f t="shared" si="8"/>
        <v>308870.74946655397</v>
      </c>
    </row>
    <row r="110" spans="1:7" x14ac:dyDescent="0.25">
      <c r="A110" s="76">
        <f t="shared" si="9"/>
        <v>47818</v>
      </c>
      <c r="B110" s="77">
        <f t="shared" si="10"/>
        <v>96</v>
      </c>
      <c r="C110" s="65">
        <f t="shared" si="11"/>
        <v>308870.74946655397</v>
      </c>
      <c r="D110" s="78">
        <f t="shared" si="12"/>
        <v>849.39456103302393</v>
      </c>
      <c r="E110" s="78">
        <f t="shared" si="13"/>
        <v>2962.7961156812407</v>
      </c>
      <c r="F110" s="78">
        <f t="shared" si="7"/>
        <v>3812.1906767142646</v>
      </c>
      <c r="G110" s="65">
        <f t="shared" si="8"/>
        <v>305907.95335087273</v>
      </c>
    </row>
    <row r="111" spans="1:7" x14ac:dyDescent="0.25">
      <c r="A111" s="76">
        <f t="shared" si="9"/>
        <v>47849</v>
      </c>
      <c r="B111" s="77">
        <f t="shared" si="10"/>
        <v>97</v>
      </c>
      <c r="C111" s="65">
        <f t="shared" si="11"/>
        <v>305907.95335087273</v>
      </c>
      <c r="D111" s="78">
        <f t="shared" si="12"/>
        <v>841.24687171490064</v>
      </c>
      <c r="E111" s="78">
        <f t="shared" si="13"/>
        <v>2970.9438049993641</v>
      </c>
      <c r="F111" s="78">
        <f t="shared" si="7"/>
        <v>3812.1906767142646</v>
      </c>
      <c r="G111" s="65">
        <f t="shared" si="8"/>
        <v>302937.00954587338</v>
      </c>
    </row>
    <row r="112" spans="1:7" x14ac:dyDescent="0.25">
      <c r="A112" s="76">
        <f t="shared" si="9"/>
        <v>47880</v>
      </c>
      <c r="B112" s="77">
        <f t="shared" si="10"/>
        <v>98</v>
      </c>
      <c r="C112" s="65">
        <f t="shared" si="11"/>
        <v>302937.00954587338</v>
      </c>
      <c r="D112" s="78">
        <f t="shared" si="12"/>
        <v>833.07677625115241</v>
      </c>
      <c r="E112" s="78">
        <f t="shared" si="13"/>
        <v>2979.1139004631123</v>
      </c>
      <c r="F112" s="78">
        <f t="shared" si="7"/>
        <v>3812.1906767142646</v>
      </c>
      <c r="G112" s="65">
        <f t="shared" si="8"/>
        <v>299957.89564541029</v>
      </c>
    </row>
    <row r="113" spans="1:7" x14ac:dyDescent="0.25">
      <c r="A113" s="76">
        <f t="shared" si="9"/>
        <v>47908</v>
      </c>
      <c r="B113" s="77">
        <f t="shared" si="10"/>
        <v>99</v>
      </c>
      <c r="C113" s="65">
        <f t="shared" si="11"/>
        <v>299957.89564541029</v>
      </c>
      <c r="D113" s="78">
        <f t="shared" si="12"/>
        <v>824.88421302487882</v>
      </c>
      <c r="E113" s="78">
        <f t="shared" si="13"/>
        <v>2987.306463689386</v>
      </c>
      <c r="F113" s="78">
        <f t="shared" si="7"/>
        <v>3812.1906767142646</v>
      </c>
      <c r="G113" s="65">
        <f t="shared" si="8"/>
        <v>296970.58918172092</v>
      </c>
    </row>
    <row r="114" spans="1:7" x14ac:dyDescent="0.25">
      <c r="A114" s="76">
        <f t="shared" si="9"/>
        <v>47939</v>
      </c>
      <c r="B114" s="77">
        <f t="shared" si="10"/>
        <v>100</v>
      </c>
      <c r="C114" s="65">
        <f t="shared" si="11"/>
        <v>296970.58918172092</v>
      </c>
      <c r="D114" s="78">
        <f t="shared" si="12"/>
        <v>816.66912024973306</v>
      </c>
      <c r="E114" s="78">
        <f t="shared" si="13"/>
        <v>2995.5215564645314</v>
      </c>
      <c r="F114" s="78">
        <f t="shared" si="7"/>
        <v>3812.1906767142646</v>
      </c>
      <c r="G114" s="65">
        <f t="shared" si="8"/>
        <v>293975.06762525637</v>
      </c>
    </row>
    <row r="115" spans="1:7" x14ac:dyDescent="0.25">
      <c r="A115" s="76">
        <f t="shared" si="9"/>
        <v>47969</v>
      </c>
      <c r="B115" s="77">
        <f t="shared" si="10"/>
        <v>101</v>
      </c>
      <c r="C115" s="65">
        <f t="shared" si="11"/>
        <v>293975.06762525637</v>
      </c>
      <c r="D115" s="78">
        <f t="shared" si="12"/>
        <v>808.43143596945561</v>
      </c>
      <c r="E115" s="78">
        <f t="shared" si="13"/>
        <v>3003.7592407448092</v>
      </c>
      <c r="F115" s="78">
        <f t="shared" si="7"/>
        <v>3812.1906767142646</v>
      </c>
      <c r="G115" s="65">
        <f t="shared" si="8"/>
        <v>290971.30838451156</v>
      </c>
    </row>
    <row r="116" spans="1:7" x14ac:dyDescent="0.25">
      <c r="A116" s="76">
        <f t="shared" si="9"/>
        <v>48000</v>
      </c>
      <c r="B116" s="77">
        <f t="shared" si="10"/>
        <v>102</v>
      </c>
      <c r="C116" s="65">
        <f t="shared" si="11"/>
        <v>290971.30838451156</v>
      </c>
      <c r="D116" s="78">
        <f t="shared" si="12"/>
        <v>800.17109805740733</v>
      </c>
      <c r="E116" s="78">
        <f t="shared" si="13"/>
        <v>3012.019578656857</v>
      </c>
      <c r="F116" s="78">
        <f t="shared" si="7"/>
        <v>3812.1906767142646</v>
      </c>
      <c r="G116" s="65">
        <f t="shared" si="8"/>
        <v>287959.28880585468</v>
      </c>
    </row>
    <row r="117" spans="1:7" x14ac:dyDescent="0.25">
      <c r="A117" s="76">
        <f t="shared" si="9"/>
        <v>48030</v>
      </c>
      <c r="B117" s="77">
        <f t="shared" si="10"/>
        <v>103</v>
      </c>
      <c r="C117" s="65">
        <f t="shared" si="11"/>
        <v>287959.28880585468</v>
      </c>
      <c r="D117" s="78">
        <f t="shared" si="12"/>
        <v>791.88804421610098</v>
      </c>
      <c r="E117" s="78">
        <f t="shared" si="13"/>
        <v>3020.3026324981633</v>
      </c>
      <c r="F117" s="78">
        <f t="shared" si="7"/>
        <v>3812.1906767142646</v>
      </c>
      <c r="G117" s="65">
        <f t="shared" si="8"/>
        <v>284938.98617335653</v>
      </c>
    </row>
    <row r="118" spans="1:7" x14ac:dyDescent="0.25">
      <c r="A118" s="76">
        <f t="shared" si="9"/>
        <v>48061</v>
      </c>
      <c r="B118" s="77">
        <f t="shared" si="10"/>
        <v>104</v>
      </c>
      <c r="C118" s="65">
        <f t="shared" si="11"/>
        <v>284938.98617335653</v>
      </c>
      <c r="D118" s="78">
        <f t="shared" si="12"/>
        <v>783.58221197673106</v>
      </c>
      <c r="E118" s="78">
        <f t="shared" si="13"/>
        <v>3028.6084647375342</v>
      </c>
      <c r="F118" s="78">
        <f t="shared" si="7"/>
        <v>3812.1906767142655</v>
      </c>
      <c r="G118" s="65">
        <f t="shared" si="8"/>
        <v>281910.37770861899</v>
      </c>
    </row>
    <row r="119" spans="1:7" x14ac:dyDescent="0.25">
      <c r="A119" s="76">
        <f t="shared" si="9"/>
        <v>48092</v>
      </c>
      <c r="B119" s="77">
        <f t="shared" si="10"/>
        <v>105</v>
      </c>
      <c r="C119" s="65">
        <f t="shared" si="11"/>
        <v>281910.37770861899</v>
      </c>
      <c r="D119" s="78">
        <f t="shared" si="12"/>
        <v>775.25353869870276</v>
      </c>
      <c r="E119" s="78">
        <f t="shared" si="13"/>
        <v>3036.9371380155617</v>
      </c>
      <c r="F119" s="78">
        <f t="shared" si="7"/>
        <v>3812.1906767142646</v>
      </c>
      <c r="G119" s="65">
        <f t="shared" si="8"/>
        <v>278873.44057060342</v>
      </c>
    </row>
    <row r="120" spans="1:7" x14ac:dyDescent="0.25">
      <c r="A120" s="76">
        <f t="shared" si="9"/>
        <v>48122</v>
      </c>
      <c r="B120" s="77">
        <f t="shared" si="10"/>
        <v>106</v>
      </c>
      <c r="C120" s="65">
        <f t="shared" si="11"/>
        <v>278873.44057060342</v>
      </c>
      <c r="D120" s="78">
        <f t="shared" si="12"/>
        <v>766.90196156915999</v>
      </c>
      <c r="E120" s="78">
        <f t="shared" si="13"/>
        <v>3045.288715145105</v>
      </c>
      <c r="F120" s="78">
        <f t="shared" si="7"/>
        <v>3812.190676714265</v>
      </c>
      <c r="G120" s="65">
        <f t="shared" si="8"/>
        <v>275828.15185545833</v>
      </c>
    </row>
    <row r="121" spans="1:7" x14ac:dyDescent="0.25">
      <c r="A121" s="76">
        <f t="shared" si="9"/>
        <v>48153</v>
      </c>
      <c r="B121" s="77">
        <f t="shared" si="10"/>
        <v>107</v>
      </c>
      <c r="C121" s="65">
        <f t="shared" si="11"/>
        <v>275828.15185545833</v>
      </c>
      <c r="D121" s="78">
        <f t="shared" si="12"/>
        <v>758.52741760251092</v>
      </c>
      <c r="E121" s="78">
        <f t="shared" si="13"/>
        <v>3053.6632591117536</v>
      </c>
      <c r="F121" s="78">
        <f t="shared" si="7"/>
        <v>3812.1906767142646</v>
      </c>
      <c r="G121" s="65">
        <f t="shared" si="8"/>
        <v>272774.48859634658</v>
      </c>
    </row>
    <row r="122" spans="1:7" x14ac:dyDescent="0.25">
      <c r="A122" s="76">
        <f t="shared" si="9"/>
        <v>48183</v>
      </c>
      <c r="B122" s="77">
        <f t="shared" si="10"/>
        <v>108</v>
      </c>
      <c r="C122" s="65">
        <f t="shared" si="11"/>
        <v>272774.48859634658</v>
      </c>
      <c r="D122" s="78">
        <f t="shared" si="12"/>
        <v>750.12984363995361</v>
      </c>
      <c r="E122" s="78">
        <f t="shared" si="13"/>
        <v>3062.0608330743107</v>
      </c>
      <c r="F122" s="78">
        <f t="shared" si="7"/>
        <v>3812.1906767142646</v>
      </c>
      <c r="G122" s="65">
        <f t="shared" si="8"/>
        <v>269712.42776327225</v>
      </c>
    </row>
    <row r="123" spans="1:7" x14ac:dyDescent="0.25">
      <c r="A123" s="76">
        <f t="shared" si="9"/>
        <v>48214</v>
      </c>
      <c r="B123" s="77">
        <f t="shared" si="10"/>
        <v>109</v>
      </c>
      <c r="C123" s="65">
        <f t="shared" si="11"/>
        <v>269712.42776327225</v>
      </c>
      <c r="D123" s="78">
        <f t="shared" si="12"/>
        <v>741.70917634899922</v>
      </c>
      <c r="E123" s="78">
        <f t="shared" si="13"/>
        <v>3070.4815003652652</v>
      </c>
      <c r="F123" s="78">
        <f t="shared" si="7"/>
        <v>3812.1906767142646</v>
      </c>
      <c r="G123" s="65">
        <f t="shared" si="8"/>
        <v>266641.946262907</v>
      </c>
    </row>
    <row r="124" spans="1:7" x14ac:dyDescent="0.25">
      <c r="A124" s="76">
        <f t="shared" si="9"/>
        <v>48245</v>
      </c>
      <c r="B124" s="77">
        <f t="shared" si="10"/>
        <v>110</v>
      </c>
      <c r="C124" s="65">
        <f t="shared" si="11"/>
        <v>266641.946262907</v>
      </c>
      <c r="D124" s="78">
        <f t="shared" si="12"/>
        <v>733.26535222299481</v>
      </c>
      <c r="E124" s="78">
        <f t="shared" si="13"/>
        <v>3078.9253244912697</v>
      </c>
      <c r="F124" s="78">
        <f t="shared" si="7"/>
        <v>3812.1906767142646</v>
      </c>
      <c r="G124" s="65">
        <f t="shared" si="8"/>
        <v>263563.02093841572</v>
      </c>
    </row>
    <row r="125" spans="1:7" x14ac:dyDescent="0.25">
      <c r="A125" s="76">
        <f t="shared" si="9"/>
        <v>48274</v>
      </c>
      <c r="B125" s="77">
        <f t="shared" si="10"/>
        <v>111</v>
      </c>
      <c r="C125" s="65">
        <f t="shared" si="11"/>
        <v>263563.02093841572</v>
      </c>
      <c r="D125" s="78">
        <f t="shared" si="12"/>
        <v>724.79830758064384</v>
      </c>
      <c r="E125" s="78">
        <f t="shared" si="13"/>
        <v>3087.3923691336208</v>
      </c>
      <c r="F125" s="78">
        <f t="shared" si="7"/>
        <v>3812.1906767142646</v>
      </c>
      <c r="G125" s="65">
        <f t="shared" si="8"/>
        <v>260475.6285692821</v>
      </c>
    </row>
    <row r="126" spans="1:7" x14ac:dyDescent="0.25">
      <c r="A126" s="76">
        <f t="shared" si="9"/>
        <v>48305</v>
      </c>
      <c r="B126" s="77">
        <f t="shared" si="10"/>
        <v>112</v>
      </c>
      <c r="C126" s="65">
        <f t="shared" si="11"/>
        <v>260475.6285692821</v>
      </c>
      <c r="D126" s="78">
        <f t="shared" si="12"/>
        <v>716.30797856552635</v>
      </c>
      <c r="E126" s="78">
        <f t="shared" si="13"/>
        <v>3095.8826981487382</v>
      </c>
      <c r="F126" s="78">
        <f t="shared" si="7"/>
        <v>3812.1906767142646</v>
      </c>
      <c r="G126" s="65">
        <f t="shared" si="8"/>
        <v>257379.74587113335</v>
      </c>
    </row>
    <row r="127" spans="1:7" x14ac:dyDescent="0.25">
      <c r="A127" s="76">
        <f t="shared" si="9"/>
        <v>48335</v>
      </c>
      <c r="B127" s="77">
        <f t="shared" si="10"/>
        <v>113</v>
      </c>
      <c r="C127" s="65">
        <f t="shared" si="11"/>
        <v>257379.74587113335</v>
      </c>
      <c r="D127" s="78">
        <f t="shared" si="12"/>
        <v>707.79430114561728</v>
      </c>
      <c r="E127" s="78">
        <f t="shared" si="13"/>
        <v>3104.3963755686473</v>
      </c>
      <c r="F127" s="78">
        <f t="shared" si="7"/>
        <v>3812.1906767142646</v>
      </c>
      <c r="G127" s="65">
        <f t="shared" si="8"/>
        <v>254275.3494955647</v>
      </c>
    </row>
    <row r="128" spans="1:7" x14ac:dyDescent="0.25">
      <c r="A128" s="76">
        <f t="shared" si="9"/>
        <v>48366</v>
      </c>
      <c r="B128" s="77">
        <f t="shared" si="10"/>
        <v>114</v>
      </c>
      <c r="C128" s="65">
        <f t="shared" si="11"/>
        <v>254275.3494955647</v>
      </c>
      <c r="D128" s="78">
        <f t="shared" si="12"/>
        <v>699.25721111280347</v>
      </c>
      <c r="E128" s="78">
        <f t="shared" si="13"/>
        <v>3112.9334656014616</v>
      </c>
      <c r="F128" s="78">
        <f t="shared" si="7"/>
        <v>3812.190676714265</v>
      </c>
      <c r="G128" s="65">
        <f t="shared" si="8"/>
        <v>251162.41602996323</v>
      </c>
    </row>
    <row r="129" spans="1:7" x14ac:dyDescent="0.25">
      <c r="A129" s="76">
        <f t="shared" si="9"/>
        <v>48396</v>
      </c>
      <c r="B129" s="77">
        <f t="shared" si="10"/>
        <v>115</v>
      </c>
      <c r="C129" s="65">
        <f t="shared" si="11"/>
        <v>251162.41602996323</v>
      </c>
      <c r="D129" s="78">
        <f t="shared" si="12"/>
        <v>690.69664408239953</v>
      </c>
      <c r="E129" s="78">
        <f t="shared" si="13"/>
        <v>3121.4940326318656</v>
      </c>
      <c r="F129" s="78">
        <f t="shared" si="7"/>
        <v>3812.190676714265</v>
      </c>
      <c r="G129" s="65">
        <f t="shared" si="8"/>
        <v>248040.92199733137</v>
      </c>
    </row>
    <row r="130" spans="1:7" x14ac:dyDescent="0.25">
      <c r="A130" s="76">
        <f t="shared" si="9"/>
        <v>48427</v>
      </c>
      <c r="B130" s="77">
        <f t="shared" si="10"/>
        <v>116</v>
      </c>
      <c r="C130" s="65">
        <f t="shared" si="11"/>
        <v>248040.92199733137</v>
      </c>
      <c r="D130" s="78">
        <f t="shared" si="12"/>
        <v>682.11253549266178</v>
      </c>
      <c r="E130" s="78">
        <f t="shared" si="13"/>
        <v>3130.0781412216029</v>
      </c>
      <c r="F130" s="78">
        <f t="shared" si="7"/>
        <v>3812.1906767142646</v>
      </c>
      <c r="G130" s="65">
        <f t="shared" si="8"/>
        <v>244910.84385610977</v>
      </c>
    </row>
    <row r="131" spans="1:7" x14ac:dyDescent="0.25">
      <c r="A131" s="76">
        <f t="shared" si="9"/>
        <v>48458</v>
      </c>
      <c r="B131" s="77">
        <f t="shared" si="10"/>
        <v>117</v>
      </c>
      <c r="C131" s="65">
        <f t="shared" si="11"/>
        <v>244910.84385610977</v>
      </c>
      <c r="D131" s="78">
        <f t="shared" si="12"/>
        <v>673.50482060430238</v>
      </c>
      <c r="E131" s="78">
        <f t="shared" si="13"/>
        <v>3138.6858561099621</v>
      </c>
      <c r="F131" s="78">
        <f t="shared" si="7"/>
        <v>3812.1906767142646</v>
      </c>
      <c r="G131" s="65">
        <f t="shared" si="8"/>
        <v>241772.15799999982</v>
      </c>
    </row>
    <row r="132" spans="1:7" x14ac:dyDescent="0.25">
      <c r="A132" s="76" t="str">
        <f t="shared" si="9"/>
        <v/>
      </c>
      <c r="B132" s="77" t="str">
        <f t="shared" si="10"/>
        <v/>
      </c>
      <c r="C132" s="65" t="str">
        <f t="shared" si="11"/>
        <v/>
      </c>
      <c r="D132" s="78" t="str">
        <f t="shared" si="12"/>
        <v/>
      </c>
      <c r="E132" s="78" t="str">
        <f t="shared" si="13"/>
        <v/>
      </c>
      <c r="F132" s="78" t="str">
        <f t="shared" si="7"/>
        <v/>
      </c>
      <c r="G132" s="65" t="str">
        <f t="shared" si="8"/>
        <v/>
      </c>
    </row>
    <row r="133" spans="1:7" x14ac:dyDescent="0.25">
      <c r="A133" s="76" t="str">
        <f t="shared" si="9"/>
        <v/>
      </c>
      <c r="B133" s="77" t="str">
        <f t="shared" si="10"/>
        <v/>
      </c>
      <c r="C133" s="65" t="str">
        <f t="shared" si="11"/>
        <v/>
      </c>
      <c r="D133" s="78" t="str">
        <f t="shared" si="12"/>
        <v/>
      </c>
      <c r="E133" s="78" t="str">
        <f t="shared" si="13"/>
        <v/>
      </c>
      <c r="F133" s="78" t="str">
        <f t="shared" si="7"/>
        <v/>
      </c>
      <c r="G133" s="65" t="str">
        <f t="shared" si="8"/>
        <v/>
      </c>
    </row>
    <row r="134" spans="1:7" x14ac:dyDescent="0.25">
      <c r="A134" s="76" t="str">
        <f t="shared" si="9"/>
        <v/>
      </c>
      <c r="B134" s="77" t="str">
        <f t="shared" si="10"/>
        <v/>
      </c>
      <c r="C134" s="65" t="str">
        <f t="shared" si="11"/>
        <v/>
      </c>
      <c r="D134" s="78" t="str">
        <f t="shared" si="12"/>
        <v/>
      </c>
      <c r="E134" s="78" t="str">
        <f t="shared" si="13"/>
        <v/>
      </c>
      <c r="F134" s="78" t="str">
        <f t="shared" si="7"/>
        <v/>
      </c>
      <c r="G134" s="65" t="str">
        <f t="shared" si="8"/>
        <v/>
      </c>
    </row>
    <row r="135" spans="1:7" x14ac:dyDescent="0.25">
      <c r="A135" s="76" t="str">
        <f t="shared" si="9"/>
        <v/>
      </c>
      <c r="B135" s="77" t="str">
        <f t="shared" si="10"/>
        <v/>
      </c>
      <c r="C135" s="65" t="str">
        <f t="shared" si="11"/>
        <v/>
      </c>
      <c r="D135" s="78" t="str">
        <f t="shared" si="12"/>
        <v/>
      </c>
      <c r="E135" s="78" t="str">
        <f t="shared" si="13"/>
        <v/>
      </c>
      <c r="F135" s="78" t="str">
        <f t="shared" si="7"/>
        <v/>
      </c>
      <c r="G135" s="65" t="str">
        <f t="shared" si="8"/>
        <v/>
      </c>
    </row>
    <row r="136" spans="1:7" x14ac:dyDescent="0.25">
      <c r="A136" s="76" t="str">
        <f t="shared" si="9"/>
        <v/>
      </c>
      <c r="B136" s="77" t="str">
        <f t="shared" si="10"/>
        <v/>
      </c>
      <c r="C136" s="65" t="str">
        <f t="shared" si="11"/>
        <v/>
      </c>
      <c r="D136" s="78" t="str">
        <f t="shared" si="12"/>
        <v/>
      </c>
      <c r="E136" s="78" t="str">
        <f t="shared" si="13"/>
        <v/>
      </c>
      <c r="F136" s="78" t="str">
        <f t="shared" si="7"/>
        <v/>
      </c>
      <c r="G136" s="65" t="str">
        <f t="shared" si="8"/>
        <v/>
      </c>
    </row>
    <row r="137" spans="1:7" x14ac:dyDescent="0.25">
      <c r="A137" s="76" t="str">
        <f t="shared" si="9"/>
        <v/>
      </c>
      <c r="B137" s="77" t="str">
        <f t="shared" si="10"/>
        <v/>
      </c>
      <c r="C137" s="65" t="str">
        <f t="shared" si="11"/>
        <v/>
      </c>
      <c r="D137" s="78" t="str">
        <f t="shared" si="12"/>
        <v/>
      </c>
      <c r="E137" s="78" t="str">
        <f t="shared" si="13"/>
        <v/>
      </c>
      <c r="F137" s="78" t="str">
        <f t="shared" si="7"/>
        <v/>
      </c>
      <c r="G137" s="65" t="str">
        <f t="shared" si="8"/>
        <v/>
      </c>
    </row>
    <row r="138" spans="1:7" x14ac:dyDescent="0.25">
      <c r="A138" s="76" t="str">
        <f t="shared" si="9"/>
        <v/>
      </c>
      <c r="B138" s="77" t="str">
        <f t="shared" si="10"/>
        <v/>
      </c>
      <c r="C138" s="65" t="str">
        <f t="shared" si="11"/>
        <v/>
      </c>
      <c r="D138" s="78" t="str">
        <f t="shared" si="12"/>
        <v/>
      </c>
      <c r="E138" s="78" t="str">
        <f t="shared" si="13"/>
        <v/>
      </c>
      <c r="F138" s="78" t="str">
        <f t="shared" si="7"/>
        <v/>
      </c>
      <c r="G138" s="65" t="str">
        <f t="shared" si="8"/>
        <v/>
      </c>
    </row>
    <row r="139" spans="1:7" x14ac:dyDescent="0.25">
      <c r="A139" s="76" t="str">
        <f t="shared" si="9"/>
        <v/>
      </c>
      <c r="B139" s="77" t="str">
        <f t="shared" si="10"/>
        <v/>
      </c>
      <c r="C139" s="65" t="str">
        <f t="shared" si="11"/>
        <v/>
      </c>
      <c r="D139" s="78" t="str">
        <f t="shared" si="12"/>
        <v/>
      </c>
      <c r="E139" s="78" t="str">
        <f t="shared" si="13"/>
        <v/>
      </c>
      <c r="F139" s="78" t="str">
        <f t="shared" si="7"/>
        <v/>
      </c>
      <c r="G139" s="65" t="str">
        <f t="shared" si="8"/>
        <v/>
      </c>
    </row>
    <row r="140" spans="1:7" x14ac:dyDescent="0.25">
      <c r="A140" s="76" t="str">
        <f t="shared" si="9"/>
        <v/>
      </c>
      <c r="B140" s="77" t="str">
        <f t="shared" si="10"/>
        <v/>
      </c>
      <c r="C140" s="65" t="str">
        <f t="shared" si="11"/>
        <v/>
      </c>
      <c r="D140" s="78" t="str">
        <f t="shared" si="12"/>
        <v/>
      </c>
      <c r="E140" s="78" t="str">
        <f t="shared" si="13"/>
        <v/>
      </c>
      <c r="F140" s="78" t="str">
        <f t="shared" si="7"/>
        <v/>
      </c>
      <c r="G140" s="65" t="str">
        <f t="shared" si="8"/>
        <v/>
      </c>
    </row>
    <row r="141" spans="1:7" x14ac:dyDescent="0.25">
      <c r="A141" s="76" t="str">
        <f t="shared" si="9"/>
        <v/>
      </c>
      <c r="B141" s="77" t="str">
        <f t="shared" si="10"/>
        <v/>
      </c>
      <c r="C141" s="65" t="str">
        <f t="shared" si="11"/>
        <v/>
      </c>
      <c r="D141" s="78" t="str">
        <f t="shared" si="12"/>
        <v/>
      </c>
      <c r="E141" s="78" t="str">
        <f t="shared" si="13"/>
        <v/>
      </c>
      <c r="F141" s="78" t="str">
        <f t="shared" si="7"/>
        <v/>
      </c>
      <c r="G141" s="65" t="str">
        <f t="shared" si="8"/>
        <v/>
      </c>
    </row>
    <row r="142" spans="1:7" x14ac:dyDescent="0.25">
      <c r="A142" s="76" t="str">
        <f t="shared" si="9"/>
        <v/>
      </c>
      <c r="B142" s="77" t="str">
        <f t="shared" si="10"/>
        <v/>
      </c>
      <c r="C142" s="65" t="str">
        <f t="shared" si="11"/>
        <v/>
      </c>
      <c r="D142" s="78" t="str">
        <f t="shared" si="12"/>
        <v/>
      </c>
      <c r="E142" s="78" t="str">
        <f t="shared" si="13"/>
        <v/>
      </c>
      <c r="F142" s="78" t="str">
        <f t="shared" si="7"/>
        <v/>
      </c>
      <c r="G142" s="65" t="str">
        <f t="shared" si="8"/>
        <v/>
      </c>
    </row>
    <row r="143" spans="1:7" x14ac:dyDescent="0.25">
      <c r="A143" s="76" t="str">
        <f t="shared" si="9"/>
        <v/>
      </c>
      <c r="B143" s="77" t="str">
        <f t="shared" si="10"/>
        <v/>
      </c>
      <c r="C143" s="65" t="str">
        <f t="shared" si="11"/>
        <v/>
      </c>
      <c r="D143" s="78" t="str">
        <f t="shared" si="12"/>
        <v/>
      </c>
      <c r="E143" s="78" t="str">
        <f t="shared" si="13"/>
        <v/>
      </c>
      <c r="F143" s="78" t="str">
        <f t="shared" si="7"/>
        <v/>
      </c>
      <c r="G143" s="65" t="str">
        <f t="shared" si="8"/>
        <v/>
      </c>
    </row>
    <row r="144" spans="1:7" x14ac:dyDescent="0.25">
      <c r="A144" s="76" t="str">
        <f t="shared" si="9"/>
        <v/>
      </c>
      <c r="B144" s="77" t="str">
        <f t="shared" si="10"/>
        <v/>
      </c>
      <c r="C144" s="65" t="str">
        <f t="shared" si="11"/>
        <v/>
      </c>
      <c r="D144" s="78" t="str">
        <f t="shared" si="12"/>
        <v/>
      </c>
      <c r="E144" s="78" t="str">
        <f t="shared" si="13"/>
        <v/>
      </c>
      <c r="F144" s="78" t="str">
        <f t="shared" ref="F144:F207" si="14">IF(B144="","",SUM(D144:E144))</f>
        <v/>
      </c>
      <c r="G144" s="65" t="str">
        <f t="shared" ref="G144:G207" si="15">IF(B144="","",SUM(C144)-SUM(E144))</f>
        <v/>
      </c>
    </row>
    <row r="145" spans="1:7" x14ac:dyDescent="0.25">
      <c r="A145" s="76" t="str">
        <f t="shared" ref="A145:A208" si="16">IF(B145="","",EDATE(A144,1))</f>
        <v/>
      </c>
      <c r="B145" s="77" t="str">
        <f t="shared" ref="B145:B208" si="17">IF(B144="","",IF(SUM(B144)+1&lt;=$E$7,SUM(B144)+1,""))</f>
        <v/>
      </c>
      <c r="C145" s="65" t="str">
        <f t="shared" ref="C145:C208" si="18">IF(B145="","",G144)</f>
        <v/>
      </c>
      <c r="D145" s="78" t="str">
        <f t="shared" ref="D145:D208" si="19">IF(B145="","",IPMT($E$11/12,B145,$E$7,-$E$8,$E$9,0))</f>
        <v/>
      </c>
      <c r="E145" s="78" t="str">
        <f t="shared" ref="E145:E208" si="20">IF(B145="","",PPMT($E$11/12,B145,$E$7,-$E$8,$E$9,0))</f>
        <v/>
      </c>
      <c r="F145" s="78" t="str">
        <f t="shared" si="14"/>
        <v/>
      </c>
      <c r="G145" s="65" t="str">
        <f t="shared" si="15"/>
        <v/>
      </c>
    </row>
    <row r="146" spans="1:7" x14ac:dyDescent="0.25">
      <c r="A146" s="76" t="str">
        <f t="shared" si="16"/>
        <v/>
      </c>
      <c r="B146" s="77" t="str">
        <f t="shared" si="17"/>
        <v/>
      </c>
      <c r="C146" s="65" t="str">
        <f t="shared" si="18"/>
        <v/>
      </c>
      <c r="D146" s="78" t="str">
        <f t="shared" si="19"/>
        <v/>
      </c>
      <c r="E146" s="78" t="str">
        <f t="shared" si="20"/>
        <v/>
      </c>
      <c r="F146" s="78" t="str">
        <f t="shared" si="14"/>
        <v/>
      </c>
      <c r="G146" s="65" t="str">
        <f t="shared" si="15"/>
        <v/>
      </c>
    </row>
    <row r="147" spans="1:7" x14ac:dyDescent="0.25">
      <c r="A147" s="76" t="str">
        <f t="shared" si="16"/>
        <v/>
      </c>
      <c r="B147" s="77" t="str">
        <f t="shared" si="17"/>
        <v/>
      </c>
      <c r="C147" s="65" t="str">
        <f t="shared" si="18"/>
        <v/>
      </c>
      <c r="D147" s="78" t="str">
        <f t="shared" si="19"/>
        <v/>
      </c>
      <c r="E147" s="78" t="str">
        <f t="shared" si="20"/>
        <v/>
      </c>
      <c r="F147" s="78" t="str">
        <f t="shared" si="14"/>
        <v/>
      </c>
      <c r="G147" s="65" t="str">
        <f t="shared" si="15"/>
        <v/>
      </c>
    </row>
    <row r="148" spans="1:7" x14ac:dyDescent="0.25">
      <c r="A148" s="76" t="str">
        <f t="shared" si="16"/>
        <v/>
      </c>
      <c r="B148" s="77" t="str">
        <f t="shared" si="17"/>
        <v/>
      </c>
      <c r="C148" s="65" t="str">
        <f t="shared" si="18"/>
        <v/>
      </c>
      <c r="D148" s="78" t="str">
        <f t="shared" si="19"/>
        <v/>
      </c>
      <c r="E148" s="78" t="str">
        <f t="shared" si="20"/>
        <v/>
      </c>
      <c r="F148" s="78" t="str">
        <f t="shared" si="14"/>
        <v/>
      </c>
      <c r="G148" s="65" t="str">
        <f t="shared" si="15"/>
        <v/>
      </c>
    </row>
    <row r="149" spans="1:7" x14ac:dyDescent="0.25">
      <c r="A149" s="76" t="str">
        <f t="shared" si="16"/>
        <v/>
      </c>
      <c r="B149" s="77" t="str">
        <f t="shared" si="17"/>
        <v/>
      </c>
      <c r="C149" s="65" t="str">
        <f t="shared" si="18"/>
        <v/>
      </c>
      <c r="D149" s="78" t="str">
        <f t="shared" si="19"/>
        <v/>
      </c>
      <c r="E149" s="78" t="str">
        <f t="shared" si="20"/>
        <v/>
      </c>
      <c r="F149" s="78" t="str">
        <f t="shared" si="14"/>
        <v/>
      </c>
      <c r="G149" s="65" t="str">
        <f t="shared" si="15"/>
        <v/>
      </c>
    </row>
    <row r="150" spans="1:7" x14ac:dyDescent="0.25">
      <c r="A150" s="76" t="str">
        <f t="shared" si="16"/>
        <v/>
      </c>
      <c r="B150" s="77" t="str">
        <f t="shared" si="17"/>
        <v/>
      </c>
      <c r="C150" s="65" t="str">
        <f t="shared" si="18"/>
        <v/>
      </c>
      <c r="D150" s="78" t="str">
        <f t="shared" si="19"/>
        <v/>
      </c>
      <c r="E150" s="78" t="str">
        <f t="shared" si="20"/>
        <v/>
      </c>
      <c r="F150" s="78" t="str">
        <f t="shared" si="14"/>
        <v/>
      </c>
      <c r="G150" s="65" t="str">
        <f t="shared" si="15"/>
        <v/>
      </c>
    </row>
    <row r="151" spans="1:7" x14ac:dyDescent="0.25">
      <c r="A151" s="76" t="str">
        <f t="shared" si="16"/>
        <v/>
      </c>
      <c r="B151" s="77" t="str">
        <f t="shared" si="17"/>
        <v/>
      </c>
      <c r="C151" s="65" t="str">
        <f t="shared" si="18"/>
        <v/>
      </c>
      <c r="D151" s="78" t="str">
        <f t="shared" si="19"/>
        <v/>
      </c>
      <c r="E151" s="78" t="str">
        <f t="shared" si="20"/>
        <v/>
      </c>
      <c r="F151" s="78" t="str">
        <f t="shared" si="14"/>
        <v/>
      </c>
      <c r="G151" s="65" t="str">
        <f t="shared" si="15"/>
        <v/>
      </c>
    </row>
    <row r="152" spans="1:7" x14ac:dyDescent="0.25">
      <c r="A152" s="76" t="str">
        <f t="shared" si="16"/>
        <v/>
      </c>
      <c r="B152" s="77" t="str">
        <f t="shared" si="17"/>
        <v/>
      </c>
      <c r="C152" s="65" t="str">
        <f t="shared" si="18"/>
        <v/>
      </c>
      <c r="D152" s="78" t="str">
        <f t="shared" si="19"/>
        <v/>
      </c>
      <c r="E152" s="78" t="str">
        <f t="shared" si="20"/>
        <v/>
      </c>
      <c r="F152" s="78" t="str">
        <f t="shared" si="14"/>
        <v/>
      </c>
      <c r="G152" s="65" t="str">
        <f t="shared" si="15"/>
        <v/>
      </c>
    </row>
    <row r="153" spans="1:7" x14ac:dyDescent="0.25">
      <c r="A153" s="76" t="str">
        <f t="shared" si="16"/>
        <v/>
      </c>
      <c r="B153" s="77" t="str">
        <f t="shared" si="17"/>
        <v/>
      </c>
      <c r="C153" s="65" t="str">
        <f t="shared" si="18"/>
        <v/>
      </c>
      <c r="D153" s="78" t="str">
        <f t="shared" si="19"/>
        <v/>
      </c>
      <c r="E153" s="78" t="str">
        <f t="shared" si="20"/>
        <v/>
      </c>
      <c r="F153" s="78" t="str">
        <f t="shared" si="14"/>
        <v/>
      </c>
      <c r="G153" s="65" t="str">
        <f t="shared" si="15"/>
        <v/>
      </c>
    </row>
    <row r="154" spans="1:7" x14ac:dyDescent="0.25">
      <c r="A154" s="76" t="str">
        <f t="shared" si="16"/>
        <v/>
      </c>
      <c r="B154" s="77" t="str">
        <f t="shared" si="17"/>
        <v/>
      </c>
      <c r="C154" s="65" t="str">
        <f t="shared" si="18"/>
        <v/>
      </c>
      <c r="D154" s="78" t="str">
        <f t="shared" si="19"/>
        <v/>
      </c>
      <c r="E154" s="78" t="str">
        <f t="shared" si="20"/>
        <v/>
      </c>
      <c r="F154" s="78" t="str">
        <f t="shared" si="14"/>
        <v/>
      </c>
      <c r="G154" s="65" t="str">
        <f t="shared" si="15"/>
        <v/>
      </c>
    </row>
    <row r="155" spans="1:7" x14ac:dyDescent="0.25">
      <c r="A155" s="76" t="str">
        <f t="shared" si="16"/>
        <v/>
      </c>
      <c r="B155" s="77" t="str">
        <f t="shared" si="17"/>
        <v/>
      </c>
      <c r="C155" s="65" t="str">
        <f t="shared" si="18"/>
        <v/>
      </c>
      <c r="D155" s="78" t="str">
        <f t="shared" si="19"/>
        <v/>
      </c>
      <c r="E155" s="78" t="str">
        <f t="shared" si="20"/>
        <v/>
      </c>
      <c r="F155" s="78" t="str">
        <f t="shared" si="14"/>
        <v/>
      </c>
      <c r="G155" s="65" t="str">
        <f t="shared" si="15"/>
        <v/>
      </c>
    </row>
    <row r="156" spans="1:7" x14ac:dyDescent="0.25">
      <c r="A156" s="76" t="str">
        <f t="shared" si="16"/>
        <v/>
      </c>
      <c r="B156" s="77" t="str">
        <f t="shared" si="17"/>
        <v/>
      </c>
      <c r="C156" s="65" t="str">
        <f t="shared" si="18"/>
        <v/>
      </c>
      <c r="D156" s="78" t="str">
        <f t="shared" si="19"/>
        <v/>
      </c>
      <c r="E156" s="78" t="str">
        <f t="shared" si="20"/>
        <v/>
      </c>
      <c r="F156" s="78" t="str">
        <f t="shared" si="14"/>
        <v/>
      </c>
      <c r="G156" s="65" t="str">
        <f t="shared" si="15"/>
        <v/>
      </c>
    </row>
    <row r="157" spans="1:7" x14ac:dyDescent="0.25">
      <c r="A157" s="76" t="str">
        <f t="shared" si="16"/>
        <v/>
      </c>
      <c r="B157" s="77" t="str">
        <f t="shared" si="17"/>
        <v/>
      </c>
      <c r="C157" s="65" t="str">
        <f t="shared" si="18"/>
        <v/>
      </c>
      <c r="D157" s="78" t="str">
        <f t="shared" si="19"/>
        <v/>
      </c>
      <c r="E157" s="78" t="str">
        <f t="shared" si="20"/>
        <v/>
      </c>
      <c r="F157" s="78" t="str">
        <f t="shared" si="14"/>
        <v/>
      </c>
      <c r="G157" s="65" t="str">
        <f t="shared" si="15"/>
        <v/>
      </c>
    </row>
    <row r="158" spans="1:7" x14ac:dyDescent="0.25">
      <c r="A158" s="76" t="str">
        <f t="shared" si="16"/>
        <v/>
      </c>
      <c r="B158" s="77" t="str">
        <f t="shared" si="17"/>
        <v/>
      </c>
      <c r="C158" s="65" t="str">
        <f t="shared" si="18"/>
        <v/>
      </c>
      <c r="D158" s="78" t="str">
        <f t="shared" si="19"/>
        <v/>
      </c>
      <c r="E158" s="78" t="str">
        <f t="shared" si="20"/>
        <v/>
      </c>
      <c r="F158" s="78" t="str">
        <f t="shared" si="14"/>
        <v/>
      </c>
      <c r="G158" s="65" t="str">
        <f t="shared" si="15"/>
        <v/>
      </c>
    </row>
    <row r="159" spans="1:7" x14ac:dyDescent="0.25">
      <c r="A159" s="76" t="str">
        <f t="shared" si="16"/>
        <v/>
      </c>
      <c r="B159" s="77" t="str">
        <f t="shared" si="17"/>
        <v/>
      </c>
      <c r="C159" s="65" t="str">
        <f t="shared" si="18"/>
        <v/>
      </c>
      <c r="D159" s="78" t="str">
        <f t="shared" si="19"/>
        <v/>
      </c>
      <c r="E159" s="78" t="str">
        <f t="shared" si="20"/>
        <v/>
      </c>
      <c r="F159" s="78" t="str">
        <f t="shared" si="14"/>
        <v/>
      </c>
      <c r="G159" s="65" t="str">
        <f t="shared" si="15"/>
        <v/>
      </c>
    </row>
    <row r="160" spans="1:7" x14ac:dyDescent="0.25">
      <c r="A160" s="76" t="str">
        <f t="shared" si="16"/>
        <v/>
      </c>
      <c r="B160" s="77" t="str">
        <f t="shared" si="17"/>
        <v/>
      </c>
      <c r="C160" s="65" t="str">
        <f t="shared" si="18"/>
        <v/>
      </c>
      <c r="D160" s="78" t="str">
        <f t="shared" si="19"/>
        <v/>
      </c>
      <c r="E160" s="78" t="str">
        <f t="shared" si="20"/>
        <v/>
      </c>
      <c r="F160" s="78" t="str">
        <f t="shared" si="14"/>
        <v/>
      </c>
      <c r="G160" s="65" t="str">
        <f t="shared" si="15"/>
        <v/>
      </c>
    </row>
    <row r="161" spans="1:7" x14ac:dyDescent="0.25">
      <c r="A161" s="76" t="str">
        <f t="shared" si="16"/>
        <v/>
      </c>
      <c r="B161" s="77" t="str">
        <f t="shared" si="17"/>
        <v/>
      </c>
      <c r="C161" s="65" t="str">
        <f t="shared" si="18"/>
        <v/>
      </c>
      <c r="D161" s="78" t="str">
        <f t="shared" si="19"/>
        <v/>
      </c>
      <c r="E161" s="78" t="str">
        <f t="shared" si="20"/>
        <v/>
      </c>
      <c r="F161" s="78" t="str">
        <f t="shared" si="14"/>
        <v/>
      </c>
      <c r="G161" s="65" t="str">
        <f t="shared" si="15"/>
        <v/>
      </c>
    </row>
    <row r="162" spans="1:7" x14ac:dyDescent="0.25">
      <c r="A162" s="76" t="str">
        <f t="shared" si="16"/>
        <v/>
      </c>
      <c r="B162" s="77" t="str">
        <f t="shared" si="17"/>
        <v/>
      </c>
      <c r="C162" s="65" t="str">
        <f t="shared" si="18"/>
        <v/>
      </c>
      <c r="D162" s="78" t="str">
        <f t="shared" si="19"/>
        <v/>
      </c>
      <c r="E162" s="78" t="str">
        <f t="shared" si="20"/>
        <v/>
      </c>
      <c r="F162" s="78" t="str">
        <f t="shared" si="14"/>
        <v/>
      </c>
      <c r="G162" s="65" t="str">
        <f t="shared" si="15"/>
        <v/>
      </c>
    </row>
    <row r="163" spans="1:7" x14ac:dyDescent="0.25">
      <c r="A163" s="76" t="str">
        <f t="shared" si="16"/>
        <v/>
      </c>
      <c r="B163" s="77" t="str">
        <f t="shared" si="17"/>
        <v/>
      </c>
      <c r="C163" s="65" t="str">
        <f t="shared" si="18"/>
        <v/>
      </c>
      <c r="D163" s="78" t="str">
        <f t="shared" si="19"/>
        <v/>
      </c>
      <c r="E163" s="78" t="str">
        <f t="shared" si="20"/>
        <v/>
      </c>
      <c r="F163" s="78" t="str">
        <f t="shared" si="14"/>
        <v/>
      </c>
      <c r="G163" s="65" t="str">
        <f t="shared" si="15"/>
        <v/>
      </c>
    </row>
    <row r="164" spans="1:7" x14ac:dyDescent="0.25">
      <c r="A164" s="76" t="str">
        <f t="shared" si="16"/>
        <v/>
      </c>
      <c r="B164" s="77" t="str">
        <f t="shared" si="17"/>
        <v/>
      </c>
      <c r="C164" s="65" t="str">
        <f t="shared" si="18"/>
        <v/>
      </c>
      <c r="D164" s="78" t="str">
        <f t="shared" si="19"/>
        <v/>
      </c>
      <c r="E164" s="78" t="str">
        <f t="shared" si="20"/>
        <v/>
      </c>
      <c r="F164" s="78" t="str">
        <f t="shared" si="14"/>
        <v/>
      </c>
      <c r="G164" s="65" t="str">
        <f t="shared" si="15"/>
        <v/>
      </c>
    </row>
    <row r="165" spans="1:7" x14ac:dyDescent="0.25">
      <c r="A165" s="76" t="str">
        <f t="shared" si="16"/>
        <v/>
      </c>
      <c r="B165" s="77" t="str">
        <f t="shared" si="17"/>
        <v/>
      </c>
      <c r="C165" s="65" t="str">
        <f t="shared" si="18"/>
        <v/>
      </c>
      <c r="D165" s="78" t="str">
        <f t="shared" si="19"/>
        <v/>
      </c>
      <c r="E165" s="78" t="str">
        <f t="shared" si="20"/>
        <v/>
      </c>
      <c r="F165" s="78" t="str">
        <f t="shared" si="14"/>
        <v/>
      </c>
      <c r="G165" s="65" t="str">
        <f t="shared" si="15"/>
        <v/>
      </c>
    </row>
    <row r="166" spans="1:7" x14ac:dyDescent="0.25">
      <c r="A166" s="76" t="str">
        <f t="shared" si="16"/>
        <v/>
      </c>
      <c r="B166" s="77" t="str">
        <f t="shared" si="17"/>
        <v/>
      </c>
      <c r="C166" s="65" t="str">
        <f t="shared" si="18"/>
        <v/>
      </c>
      <c r="D166" s="78" t="str">
        <f t="shared" si="19"/>
        <v/>
      </c>
      <c r="E166" s="78" t="str">
        <f t="shared" si="20"/>
        <v/>
      </c>
      <c r="F166" s="78" t="str">
        <f t="shared" si="14"/>
        <v/>
      </c>
      <c r="G166" s="65" t="str">
        <f t="shared" si="15"/>
        <v/>
      </c>
    </row>
    <row r="167" spans="1:7" x14ac:dyDescent="0.25">
      <c r="A167" s="76" t="str">
        <f t="shared" si="16"/>
        <v/>
      </c>
      <c r="B167" s="77" t="str">
        <f t="shared" si="17"/>
        <v/>
      </c>
      <c r="C167" s="65" t="str">
        <f t="shared" si="18"/>
        <v/>
      </c>
      <c r="D167" s="78" t="str">
        <f t="shared" si="19"/>
        <v/>
      </c>
      <c r="E167" s="78" t="str">
        <f t="shared" si="20"/>
        <v/>
      </c>
      <c r="F167" s="78" t="str">
        <f t="shared" si="14"/>
        <v/>
      </c>
      <c r="G167" s="65" t="str">
        <f t="shared" si="15"/>
        <v/>
      </c>
    </row>
    <row r="168" spans="1:7" x14ac:dyDescent="0.25">
      <c r="A168" s="76" t="str">
        <f t="shared" si="16"/>
        <v/>
      </c>
      <c r="B168" s="77" t="str">
        <f t="shared" si="17"/>
        <v/>
      </c>
      <c r="C168" s="65" t="str">
        <f t="shared" si="18"/>
        <v/>
      </c>
      <c r="D168" s="78" t="str">
        <f t="shared" si="19"/>
        <v/>
      </c>
      <c r="E168" s="78" t="str">
        <f t="shared" si="20"/>
        <v/>
      </c>
      <c r="F168" s="78" t="str">
        <f t="shared" si="14"/>
        <v/>
      </c>
      <c r="G168" s="65" t="str">
        <f t="shared" si="15"/>
        <v/>
      </c>
    </row>
    <row r="169" spans="1:7" x14ac:dyDescent="0.25">
      <c r="A169" s="76" t="str">
        <f t="shared" si="16"/>
        <v/>
      </c>
      <c r="B169" s="77" t="str">
        <f t="shared" si="17"/>
        <v/>
      </c>
      <c r="C169" s="65" t="str">
        <f t="shared" si="18"/>
        <v/>
      </c>
      <c r="D169" s="78" t="str">
        <f t="shared" si="19"/>
        <v/>
      </c>
      <c r="E169" s="78" t="str">
        <f t="shared" si="20"/>
        <v/>
      </c>
      <c r="F169" s="78" t="str">
        <f t="shared" si="14"/>
        <v/>
      </c>
      <c r="G169" s="65" t="str">
        <f t="shared" si="15"/>
        <v/>
      </c>
    </row>
    <row r="170" spans="1:7" x14ac:dyDescent="0.25">
      <c r="A170" s="76" t="str">
        <f t="shared" si="16"/>
        <v/>
      </c>
      <c r="B170" s="77" t="str">
        <f t="shared" si="17"/>
        <v/>
      </c>
      <c r="C170" s="65" t="str">
        <f t="shared" si="18"/>
        <v/>
      </c>
      <c r="D170" s="78" t="str">
        <f t="shared" si="19"/>
        <v/>
      </c>
      <c r="E170" s="78" t="str">
        <f t="shared" si="20"/>
        <v/>
      </c>
      <c r="F170" s="78" t="str">
        <f t="shared" si="14"/>
        <v/>
      </c>
      <c r="G170" s="65" t="str">
        <f t="shared" si="15"/>
        <v/>
      </c>
    </row>
    <row r="171" spans="1:7" x14ac:dyDescent="0.25">
      <c r="A171" s="76" t="str">
        <f t="shared" si="16"/>
        <v/>
      </c>
      <c r="B171" s="77" t="str">
        <f t="shared" si="17"/>
        <v/>
      </c>
      <c r="C171" s="65" t="str">
        <f t="shared" si="18"/>
        <v/>
      </c>
      <c r="D171" s="78" t="str">
        <f t="shared" si="19"/>
        <v/>
      </c>
      <c r="E171" s="78" t="str">
        <f t="shared" si="20"/>
        <v/>
      </c>
      <c r="F171" s="78" t="str">
        <f t="shared" si="14"/>
        <v/>
      </c>
      <c r="G171" s="65" t="str">
        <f t="shared" si="15"/>
        <v/>
      </c>
    </row>
    <row r="172" spans="1:7" x14ac:dyDescent="0.25">
      <c r="A172" s="76" t="str">
        <f t="shared" si="16"/>
        <v/>
      </c>
      <c r="B172" s="77" t="str">
        <f t="shared" si="17"/>
        <v/>
      </c>
      <c r="C172" s="65" t="str">
        <f t="shared" si="18"/>
        <v/>
      </c>
      <c r="D172" s="78" t="str">
        <f t="shared" si="19"/>
        <v/>
      </c>
      <c r="E172" s="78" t="str">
        <f t="shared" si="20"/>
        <v/>
      </c>
      <c r="F172" s="78" t="str">
        <f t="shared" si="14"/>
        <v/>
      </c>
      <c r="G172" s="65" t="str">
        <f t="shared" si="15"/>
        <v/>
      </c>
    </row>
    <row r="173" spans="1:7" x14ac:dyDescent="0.25">
      <c r="A173" s="76" t="str">
        <f t="shared" si="16"/>
        <v/>
      </c>
      <c r="B173" s="77" t="str">
        <f t="shared" si="17"/>
        <v/>
      </c>
      <c r="C173" s="65" t="str">
        <f t="shared" si="18"/>
        <v/>
      </c>
      <c r="D173" s="78" t="str">
        <f t="shared" si="19"/>
        <v/>
      </c>
      <c r="E173" s="78" t="str">
        <f t="shared" si="20"/>
        <v/>
      </c>
      <c r="F173" s="78" t="str">
        <f t="shared" si="14"/>
        <v/>
      </c>
      <c r="G173" s="65" t="str">
        <f t="shared" si="15"/>
        <v/>
      </c>
    </row>
    <row r="174" spans="1:7" x14ac:dyDescent="0.25">
      <c r="A174" s="76" t="str">
        <f t="shared" si="16"/>
        <v/>
      </c>
      <c r="B174" s="77" t="str">
        <f t="shared" si="17"/>
        <v/>
      </c>
      <c r="C174" s="65" t="str">
        <f t="shared" si="18"/>
        <v/>
      </c>
      <c r="D174" s="78" t="str">
        <f t="shared" si="19"/>
        <v/>
      </c>
      <c r="E174" s="78" t="str">
        <f t="shared" si="20"/>
        <v/>
      </c>
      <c r="F174" s="78" t="str">
        <f t="shared" si="14"/>
        <v/>
      </c>
      <c r="G174" s="65" t="str">
        <f t="shared" si="15"/>
        <v/>
      </c>
    </row>
    <row r="175" spans="1:7" x14ac:dyDescent="0.25">
      <c r="A175" s="76" t="str">
        <f t="shared" si="16"/>
        <v/>
      </c>
      <c r="B175" s="77" t="str">
        <f t="shared" si="17"/>
        <v/>
      </c>
      <c r="C175" s="65" t="str">
        <f t="shared" si="18"/>
        <v/>
      </c>
      <c r="D175" s="78" t="str">
        <f t="shared" si="19"/>
        <v/>
      </c>
      <c r="E175" s="78" t="str">
        <f t="shared" si="20"/>
        <v/>
      </c>
      <c r="F175" s="78" t="str">
        <f t="shared" si="14"/>
        <v/>
      </c>
      <c r="G175" s="65" t="str">
        <f t="shared" si="15"/>
        <v/>
      </c>
    </row>
    <row r="176" spans="1:7" x14ac:dyDescent="0.25">
      <c r="A176" s="76" t="str">
        <f t="shared" si="16"/>
        <v/>
      </c>
      <c r="B176" s="77" t="str">
        <f t="shared" si="17"/>
        <v/>
      </c>
      <c r="C176" s="65" t="str">
        <f t="shared" si="18"/>
        <v/>
      </c>
      <c r="D176" s="78" t="str">
        <f t="shared" si="19"/>
        <v/>
      </c>
      <c r="E176" s="78" t="str">
        <f t="shared" si="20"/>
        <v/>
      </c>
      <c r="F176" s="78" t="str">
        <f t="shared" si="14"/>
        <v/>
      </c>
      <c r="G176" s="65" t="str">
        <f t="shared" si="15"/>
        <v/>
      </c>
    </row>
    <row r="177" spans="1:7" x14ac:dyDescent="0.25">
      <c r="A177" s="76" t="str">
        <f t="shared" si="16"/>
        <v/>
      </c>
      <c r="B177" s="77" t="str">
        <f t="shared" si="17"/>
        <v/>
      </c>
      <c r="C177" s="65" t="str">
        <f t="shared" si="18"/>
        <v/>
      </c>
      <c r="D177" s="78" t="str">
        <f t="shared" si="19"/>
        <v/>
      </c>
      <c r="E177" s="78" t="str">
        <f t="shared" si="20"/>
        <v/>
      </c>
      <c r="F177" s="78" t="str">
        <f t="shared" si="14"/>
        <v/>
      </c>
      <c r="G177" s="65" t="str">
        <f t="shared" si="15"/>
        <v/>
      </c>
    </row>
    <row r="178" spans="1:7" x14ac:dyDescent="0.25">
      <c r="A178" s="76" t="str">
        <f t="shared" si="16"/>
        <v/>
      </c>
      <c r="B178" s="77" t="str">
        <f t="shared" si="17"/>
        <v/>
      </c>
      <c r="C178" s="65" t="str">
        <f t="shared" si="18"/>
        <v/>
      </c>
      <c r="D178" s="78" t="str">
        <f t="shared" si="19"/>
        <v/>
      </c>
      <c r="E178" s="78" t="str">
        <f t="shared" si="20"/>
        <v/>
      </c>
      <c r="F178" s="78" t="str">
        <f t="shared" si="14"/>
        <v/>
      </c>
      <c r="G178" s="65" t="str">
        <f t="shared" si="15"/>
        <v/>
      </c>
    </row>
    <row r="179" spans="1:7" x14ac:dyDescent="0.25">
      <c r="A179" s="76" t="str">
        <f t="shared" si="16"/>
        <v/>
      </c>
      <c r="B179" s="77" t="str">
        <f t="shared" si="17"/>
        <v/>
      </c>
      <c r="C179" s="65" t="str">
        <f t="shared" si="18"/>
        <v/>
      </c>
      <c r="D179" s="78" t="str">
        <f t="shared" si="19"/>
        <v/>
      </c>
      <c r="E179" s="78" t="str">
        <f t="shared" si="20"/>
        <v/>
      </c>
      <c r="F179" s="78" t="str">
        <f t="shared" si="14"/>
        <v/>
      </c>
      <c r="G179" s="65" t="str">
        <f t="shared" si="15"/>
        <v/>
      </c>
    </row>
    <row r="180" spans="1:7" x14ac:dyDescent="0.25">
      <c r="A180" s="76" t="str">
        <f t="shared" si="16"/>
        <v/>
      </c>
      <c r="B180" s="77" t="str">
        <f t="shared" si="17"/>
        <v/>
      </c>
      <c r="C180" s="65" t="str">
        <f t="shared" si="18"/>
        <v/>
      </c>
      <c r="D180" s="78" t="str">
        <f t="shared" si="19"/>
        <v/>
      </c>
      <c r="E180" s="78" t="str">
        <f t="shared" si="20"/>
        <v/>
      </c>
      <c r="F180" s="78" t="str">
        <f t="shared" si="14"/>
        <v/>
      </c>
      <c r="G180" s="65" t="str">
        <f t="shared" si="15"/>
        <v/>
      </c>
    </row>
    <row r="181" spans="1:7" x14ac:dyDescent="0.25">
      <c r="A181" s="76" t="str">
        <f t="shared" si="16"/>
        <v/>
      </c>
      <c r="B181" s="77" t="str">
        <f t="shared" si="17"/>
        <v/>
      </c>
      <c r="C181" s="65" t="str">
        <f t="shared" si="18"/>
        <v/>
      </c>
      <c r="D181" s="78" t="str">
        <f t="shared" si="19"/>
        <v/>
      </c>
      <c r="E181" s="78" t="str">
        <f t="shared" si="20"/>
        <v/>
      </c>
      <c r="F181" s="78" t="str">
        <f t="shared" si="14"/>
        <v/>
      </c>
      <c r="G181" s="65" t="str">
        <f t="shared" si="15"/>
        <v/>
      </c>
    </row>
    <row r="182" spans="1:7" x14ac:dyDescent="0.25">
      <c r="A182" s="76" t="str">
        <f t="shared" si="16"/>
        <v/>
      </c>
      <c r="B182" s="77" t="str">
        <f t="shared" si="17"/>
        <v/>
      </c>
      <c r="C182" s="65" t="str">
        <f t="shared" si="18"/>
        <v/>
      </c>
      <c r="D182" s="78" t="str">
        <f t="shared" si="19"/>
        <v/>
      </c>
      <c r="E182" s="78" t="str">
        <f t="shared" si="20"/>
        <v/>
      </c>
      <c r="F182" s="78" t="str">
        <f t="shared" si="14"/>
        <v/>
      </c>
      <c r="G182" s="65" t="str">
        <f t="shared" si="15"/>
        <v/>
      </c>
    </row>
    <row r="183" spans="1:7" x14ac:dyDescent="0.25">
      <c r="A183" s="76" t="str">
        <f t="shared" si="16"/>
        <v/>
      </c>
      <c r="B183" s="77" t="str">
        <f t="shared" si="17"/>
        <v/>
      </c>
      <c r="C183" s="65" t="str">
        <f t="shared" si="18"/>
        <v/>
      </c>
      <c r="D183" s="78" t="str">
        <f t="shared" si="19"/>
        <v/>
      </c>
      <c r="E183" s="78" t="str">
        <f t="shared" si="20"/>
        <v/>
      </c>
      <c r="F183" s="78" t="str">
        <f t="shared" si="14"/>
        <v/>
      </c>
      <c r="G183" s="65" t="str">
        <f t="shared" si="15"/>
        <v/>
      </c>
    </row>
    <row r="184" spans="1:7" x14ac:dyDescent="0.25">
      <c r="A184" s="76" t="str">
        <f t="shared" si="16"/>
        <v/>
      </c>
      <c r="B184" s="77" t="str">
        <f t="shared" si="17"/>
        <v/>
      </c>
      <c r="C184" s="65" t="str">
        <f t="shared" si="18"/>
        <v/>
      </c>
      <c r="D184" s="78" t="str">
        <f t="shared" si="19"/>
        <v/>
      </c>
      <c r="E184" s="78" t="str">
        <f t="shared" si="20"/>
        <v/>
      </c>
      <c r="F184" s="78" t="str">
        <f t="shared" si="14"/>
        <v/>
      </c>
      <c r="G184" s="65" t="str">
        <f t="shared" si="15"/>
        <v/>
      </c>
    </row>
    <row r="185" spans="1:7" x14ac:dyDescent="0.25">
      <c r="A185" s="76" t="str">
        <f t="shared" si="16"/>
        <v/>
      </c>
      <c r="B185" s="77" t="str">
        <f t="shared" si="17"/>
        <v/>
      </c>
      <c r="C185" s="65" t="str">
        <f t="shared" si="18"/>
        <v/>
      </c>
      <c r="D185" s="78" t="str">
        <f t="shared" si="19"/>
        <v/>
      </c>
      <c r="E185" s="78" t="str">
        <f t="shared" si="20"/>
        <v/>
      </c>
      <c r="F185" s="78" t="str">
        <f t="shared" si="14"/>
        <v/>
      </c>
      <c r="G185" s="65" t="str">
        <f t="shared" si="15"/>
        <v/>
      </c>
    </row>
    <row r="186" spans="1:7" x14ac:dyDescent="0.25">
      <c r="A186" s="76" t="str">
        <f t="shared" si="16"/>
        <v/>
      </c>
      <c r="B186" s="77" t="str">
        <f t="shared" si="17"/>
        <v/>
      </c>
      <c r="C186" s="65" t="str">
        <f t="shared" si="18"/>
        <v/>
      </c>
      <c r="D186" s="78" t="str">
        <f t="shared" si="19"/>
        <v/>
      </c>
      <c r="E186" s="78" t="str">
        <f t="shared" si="20"/>
        <v/>
      </c>
      <c r="F186" s="78" t="str">
        <f t="shared" si="14"/>
        <v/>
      </c>
      <c r="G186" s="65" t="str">
        <f t="shared" si="15"/>
        <v/>
      </c>
    </row>
    <row r="187" spans="1:7" x14ac:dyDescent="0.25">
      <c r="A187" s="76" t="str">
        <f t="shared" si="16"/>
        <v/>
      </c>
      <c r="B187" s="77" t="str">
        <f t="shared" si="17"/>
        <v/>
      </c>
      <c r="C187" s="65" t="str">
        <f t="shared" si="18"/>
        <v/>
      </c>
      <c r="D187" s="78" t="str">
        <f t="shared" si="19"/>
        <v/>
      </c>
      <c r="E187" s="78" t="str">
        <f t="shared" si="20"/>
        <v/>
      </c>
      <c r="F187" s="78" t="str">
        <f t="shared" si="14"/>
        <v/>
      </c>
      <c r="G187" s="65" t="str">
        <f t="shared" si="15"/>
        <v/>
      </c>
    </row>
    <row r="188" spans="1:7" x14ac:dyDescent="0.25">
      <c r="A188" s="76" t="str">
        <f t="shared" si="16"/>
        <v/>
      </c>
      <c r="B188" s="77" t="str">
        <f t="shared" si="17"/>
        <v/>
      </c>
      <c r="C188" s="65" t="str">
        <f t="shared" si="18"/>
        <v/>
      </c>
      <c r="D188" s="78" t="str">
        <f t="shared" si="19"/>
        <v/>
      </c>
      <c r="E188" s="78" t="str">
        <f t="shared" si="20"/>
        <v/>
      </c>
      <c r="F188" s="78" t="str">
        <f t="shared" si="14"/>
        <v/>
      </c>
      <c r="G188" s="65" t="str">
        <f t="shared" si="15"/>
        <v/>
      </c>
    </row>
    <row r="189" spans="1:7" x14ac:dyDescent="0.25">
      <c r="A189" s="76" t="str">
        <f t="shared" si="16"/>
        <v/>
      </c>
      <c r="B189" s="77" t="str">
        <f t="shared" si="17"/>
        <v/>
      </c>
      <c r="C189" s="65" t="str">
        <f t="shared" si="18"/>
        <v/>
      </c>
      <c r="D189" s="78" t="str">
        <f t="shared" si="19"/>
        <v/>
      </c>
      <c r="E189" s="78" t="str">
        <f t="shared" si="20"/>
        <v/>
      </c>
      <c r="F189" s="78" t="str">
        <f t="shared" si="14"/>
        <v/>
      </c>
      <c r="G189" s="65" t="str">
        <f t="shared" si="15"/>
        <v/>
      </c>
    </row>
    <row r="190" spans="1:7" x14ac:dyDescent="0.25">
      <c r="A190" s="76" t="str">
        <f t="shared" si="16"/>
        <v/>
      </c>
      <c r="B190" s="77" t="str">
        <f t="shared" si="17"/>
        <v/>
      </c>
      <c r="C190" s="65" t="str">
        <f t="shared" si="18"/>
        <v/>
      </c>
      <c r="D190" s="78" t="str">
        <f t="shared" si="19"/>
        <v/>
      </c>
      <c r="E190" s="78" t="str">
        <f t="shared" si="20"/>
        <v/>
      </c>
      <c r="F190" s="78" t="str">
        <f t="shared" si="14"/>
        <v/>
      </c>
      <c r="G190" s="65" t="str">
        <f t="shared" si="15"/>
        <v/>
      </c>
    </row>
    <row r="191" spans="1:7" x14ac:dyDescent="0.25">
      <c r="A191" s="76" t="str">
        <f t="shared" si="16"/>
        <v/>
      </c>
      <c r="B191" s="77" t="str">
        <f t="shared" si="17"/>
        <v/>
      </c>
      <c r="C191" s="65" t="str">
        <f t="shared" si="18"/>
        <v/>
      </c>
      <c r="D191" s="78" t="str">
        <f t="shared" si="19"/>
        <v/>
      </c>
      <c r="E191" s="78" t="str">
        <f t="shared" si="20"/>
        <v/>
      </c>
      <c r="F191" s="78" t="str">
        <f t="shared" si="14"/>
        <v/>
      </c>
      <c r="G191" s="65" t="str">
        <f t="shared" si="15"/>
        <v/>
      </c>
    </row>
    <row r="192" spans="1:7" x14ac:dyDescent="0.25">
      <c r="A192" s="76" t="str">
        <f t="shared" si="16"/>
        <v/>
      </c>
      <c r="B192" s="77" t="str">
        <f t="shared" si="17"/>
        <v/>
      </c>
      <c r="C192" s="65" t="str">
        <f t="shared" si="18"/>
        <v/>
      </c>
      <c r="D192" s="78" t="str">
        <f t="shared" si="19"/>
        <v/>
      </c>
      <c r="E192" s="78" t="str">
        <f t="shared" si="20"/>
        <v/>
      </c>
      <c r="F192" s="78" t="str">
        <f t="shared" si="14"/>
        <v/>
      </c>
      <c r="G192" s="65" t="str">
        <f t="shared" si="15"/>
        <v/>
      </c>
    </row>
    <row r="193" spans="1:7" x14ac:dyDescent="0.25">
      <c r="A193" s="76" t="str">
        <f t="shared" si="16"/>
        <v/>
      </c>
      <c r="B193" s="77" t="str">
        <f t="shared" si="17"/>
        <v/>
      </c>
      <c r="C193" s="65" t="str">
        <f t="shared" si="18"/>
        <v/>
      </c>
      <c r="D193" s="78" t="str">
        <f t="shared" si="19"/>
        <v/>
      </c>
      <c r="E193" s="78" t="str">
        <f t="shared" si="20"/>
        <v/>
      </c>
      <c r="F193" s="78" t="str">
        <f t="shared" si="14"/>
        <v/>
      </c>
      <c r="G193" s="65" t="str">
        <f t="shared" si="15"/>
        <v/>
      </c>
    </row>
    <row r="194" spans="1:7" x14ac:dyDescent="0.25">
      <c r="A194" s="76" t="str">
        <f t="shared" si="16"/>
        <v/>
      </c>
      <c r="B194" s="77" t="str">
        <f t="shared" si="17"/>
        <v/>
      </c>
      <c r="C194" s="65" t="str">
        <f t="shared" si="18"/>
        <v/>
      </c>
      <c r="D194" s="78" t="str">
        <f t="shared" si="19"/>
        <v/>
      </c>
      <c r="E194" s="78" t="str">
        <f t="shared" si="20"/>
        <v/>
      </c>
      <c r="F194" s="78" t="str">
        <f t="shared" si="14"/>
        <v/>
      </c>
      <c r="G194" s="65" t="str">
        <f t="shared" si="15"/>
        <v/>
      </c>
    </row>
    <row r="195" spans="1:7" x14ac:dyDescent="0.25">
      <c r="A195" s="76" t="str">
        <f t="shared" si="16"/>
        <v/>
      </c>
      <c r="B195" s="77" t="str">
        <f t="shared" si="17"/>
        <v/>
      </c>
      <c r="C195" s="65" t="str">
        <f t="shared" si="18"/>
        <v/>
      </c>
      <c r="D195" s="78" t="str">
        <f t="shared" si="19"/>
        <v/>
      </c>
      <c r="E195" s="78" t="str">
        <f t="shared" si="20"/>
        <v/>
      </c>
      <c r="F195" s="78" t="str">
        <f t="shared" si="14"/>
        <v/>
      </c>
      <c r="G195" s="65" t="str">
        <f t="shared" si="15"/>
        <v/>
      </c>
    </row>
    <row r="196" spans="1:7" x14ac:dyDescent="0.25">
      <c r="A196" s="76" t="str">
        <f t="shared" si="16"/>
        <v/>
      </c>
      <c r="B196" s="77" t="str">
        <f t="shared" si="17"/>
        <v/>
      </c>
      <c r="C196" s="65" t="str">
        <f t="shared" si="18"/>
        <v/>
      </c>
      <c r="D196" s="78" t="str">
        <f t="shared" si="19"/>
        <v/>
      </c>
      <c r="E196" s="78" t="str">
        <f t="shared" si="20"/>
        <v/>
      </c>
      <c r="F196" s="78" t="str">
        <f t="shared" si="14"/>
        <v/>
      </c>
      <c r="G196" s="65" t="str">
        <f t="shared" si="15"/>
        <v/>
      </c>
    </row>
    <row r="197" spans="1:7" x14ac:dyDescent="0.25">
      <c r="A197" s="76" t="str">
        <f t="shared" si="16"/>
        <v/>
      </c>
      <c r="B197" s="77" t="str">
        <f t="shared" si="17"/>
        <v/>
      </c>
      <c r="C197" s="65" t="str">
        <f t="shared" si="18"/>
        <v/>
      </c>
      <c r="D197" s="78" t="str">
        <f t="shared" si="19"/>
        <v/>
      </c>
      <c r="E197" s="78" t="str">
        <f t="shared" si="20"/>
        <v/>
      </c>
      <c r="F197" s="78" t="str">
        <f t="shared" si="14"/>
        <v/>
      </c>
      <c r="G197" s="65" t="str">
        <f t="shared" si="15"/>
        <v/>
      </c>
    </row>
    <row r="198" spans="1:7" x14ac:dyDescent="0.25">
      <c r="A198" s="76" t="str">
        <f t="shared" si="16"/>
        <v/>
      </c>
      <c r="B198" s="77" t="str">
        <f t="shared" si="17"/>
        <v/>
      </c>
      <c r="C198" s="65" t="str">
        <f t="shared" si="18"/>
        <v/>
      </c>
      <c r="D198" s="78" t="str">
        <f t="shared" si="19"/>
        <v/>
      </c>
      <c r="E198" s="78" t="str">
        <f t="shared" si="20"/>
        <v/>
      </c>
      <c r="F198" s="78" t="str">
        <f t="shared" si="14"/>
        <v/>
      </c>
      <c r="G198" s="65" t="str">
        <f t="shared" si="15"/>
        <v/>
      </c>
    </row>
    <row r="199" spans="1:7" x14ac:dyDescent="0.25">
      <c r="A199" s="76" t="str">
        <f t="shared" si="16"/>
        <v/>
      </c>
      <c r="B199" s="77" t="str">
        <f t="shared" si="17"/>
        <v/>
      </c>
      <c r="C199" s="65" t="str">
        <f t="shared" si="18"/>
        <v/>
      </c>
      <c r="D199" s="78" t="str">
        <f t="shared" si="19"/>
        <v/>
      </c>
      <c r="E199" s="78" t="str">
        <f t="shared" si="20"/>
        <v/>
      </c>
      <c r="F199" s="78" t="str">
        <f t="shared" si="14"/>
        <v/>
      </c>
      <c r="G199" s="65" t="str">
        <f t="shared" si="15"/>
        <v/>
      </c>
    </row>
    <row r="200" spans="1:7" x14ac:dyDescent="0.25">
      <c r="A200" s="76" t="str">
        <f t="shared" si="16"/>
        <v/>
      </c>
      <c r="B200" s="77" t="str">
        <f t="shared" si="17"/>
        <v/>
      </c>
      <c r="C200" s="65" t="str">
        <f t="shared" si="18"/>
        <v/>
      </c>
      <c r="D200" s="78" t="str">
        <f t="shared" si="19"/>
        <v/>
      </c>
      <c r="E200" s="78" t="str">
        <f t="shared" si="20"/>
        <v/>
      </c>
      <c r="F200" s="78" t="str">
        <f t="shared" si="14"/>
        <v/>
      </c>
      <c r="G200" s="65" t="str">
        <f t="shared" si="15"/>
        <v/>
      </c>
    </row>
    <row r="201" spans="1:7" x14ac:dyDescent="0.25">
      <c r="A201" s="76" t="str">
        <f t="shared" si="16"/>
        <v/>
      </c>
      <c r="B201" s="77" t="str">
        <f t="shared" si="17"/>
        <v/>
      </c>
      <c r="C201" s="65" t="str">
        <f t="shared" si="18"/>
        <v/>
      </c>
      <c r="D201" s="78" t="str">
        <f t="shared" si="19"/>
        <v/>
      </c>
      <c r="E201" s="78" t="str">
        <f t="shared" si="20"/>
        <v/>
      </c>
      <c r="F201" s="78" t="str">
        <f t="shared" si="14"/>
        <v/>
      </c>
      <c r="G201" s="65" t="str">
        <f t="shared" si="15"/>
        <v/>
      </c>
    </row>
    <row r="202" spans="1:7" x14ac:dyDescent="0.25">
      <c r="A202" s="76" t="str">
        <f t="shared" si="16"/>
        <v/>
      </c>
      <c r="B202" s="77" t="str">
        <f t="shared" si="17"/>
        <v/>
      </c>
      <c r="C202" s="65" t="str">
        <f t="shared" si="18"/>
        <v/>
      </c>
      <c r="D202" s="78" t="str">
        <f t="shared" si="19"/>
        <v/>
      </c>
      <c r="E202" s="78" t="str">
        <f t="shared" si="20"/>
        <v/>
      </c>
      <c r="F202" s="78" t="str">
        <f t="shared" si="14"/>
        <v/>
      </c>
      <c r="G202" s="65" t="str">
        <f t="shared" si="15"/>
        <v/>
      </c>
    </row>
    <row r="203" spans="1:7" x14ac:dyDescent="0.25">
      <c r="A203" s="76" t="str">
        <f t="shared" si="16"/>
        <v/>
      </c>
      <c r="B203" s="77" t="str">
        <f t="shared" si="17"/>
        <v/>
      </c>
      <c r="C203" s="65" t="str">
        <f t="shared" si="18"/>
        <v/>
      </c>
      <c r="D203" s="78" t="str">
        <f t="shared" si="19"/>
        <v/>
      </c>
      <c r="E203" s="78" t="str">
        <f t="shared" si="20"/>
        <v/>
      </c>
      <c r="F203" s="78" t="str">
        <f t="shared" si="14"/>
        <v/>
      </c>
      <c r="G203" s="65" t="str">
        <f t="shared" si="15"/>
        <v/>
      </c>
    </row>
    <row r="204" spans="1:7" x14ac:dyDescent="0.25">
      <c r="A204" s="76" t="str">
        <f t="shared" si="16"/>
        <v/>
      </c>
      <c r="B204" s="77" t="str">
        <f t="shared" si="17"/>
        <v/>
      </c>
      <c r="C204" s="65" t="str">
        <f t="shared" si="18"/>
        <v/>
      </c>
      <c r="D204" s="78" t="str">
        <f t="shared" si="19"/>
        <v/>
      </c>
      <c r="E204" s="78" t="str">
        <f t="shared" si="20"/>
        <v/>
      </c>
      <c r="F204" s="78" t="str">
        <f t="shared" si="14"/>
        <v/>
      </c>
      <c r="G204" s="65" t="str">
        <f t="shared" si="15"/>
        <v/>
      </c>
    </row>
    <row r="205" spans="1:7" x14ac:dyDescent="0.25">
      <c r="A205" s="76" t="str">
        <f t="shared" si="16"/>
        <v/>
      </c>
      <c r="B205" s="77" t="str">
        <f t="shared" si="17"/>
        <v/>
      </c>
      <c r="C205" s="65" t="str">
        <f t="shared" si="18"/>
        <v/>
      </c>
      <c r="D205" s="78" t="str">
        <f t="shared" si="19"/>
        <v/>
      </c>
      <c r="E205" s="78" t="str">
        <f t="shared" si="20"/>
        <v/>
      </c>
      <c r="F205" s="78" t="str">
        <f t="shared" si="14"/>
        <v/>
      </c>
      <c r="G205" s="65" t="str">
        <f t="shared" si="15"/>
        <v/>
      </c>
    </row>
    <row r="206" spans="1:7" x14ac:dyDescent="0.25">
      <c r="A206" s="76" t="str">
        <f t="shared" si="16"/>
        <v/>
      </c>
      <c r="B206" s="77" t="str">
        <f t="shared" si="17"/>
        <v/>
      </c>
      <c r="C206" s="65" t="str">
        <f t="shared" si="18"/>
        <v/>
      </c>
      <c r="D206" s="78" t="str">
        <f t="shared" si="19"/>
        <v/>
      </c>
      <c r="E206" s="78" t="str">
        <f t="shared" si="20"/>
        <v/>
      </c>
      <c r="F206" s="78" t="str">
        <f t="shared" si="14"/>
        <v/>
      </c>
      <c r="G206" s="65" t="str">
        <f t="shared" si="15"/>
        <v/>
      </c>
    </row>
    <row r="207" spans="1:7" x14ac:dyDescent="0.25">
      <c r="A207" s="76" t="str">
        <f t="shared" si="16"/>
        <v/>
      </c>
      <c r="B207" s="77" t="str">
        <f t="shared" si="17"/>
        <v/>
      </c>
      <c r="C207" s="65" t="str">
        <f t="shared" si="18"/>
        <v/>
      </c>
      <c r="D207" s="78" t="str">
        <f t="shared" si="19"/>
        <v/>
      </c>
      <c r="E207" s="78" t="str">
        <f t="shared" si="20"/>
        <v/>
      </c>
      <c r="F207" s="78" t="str">
        <f t="shared" si="14"/>
        <v/>
      </c>
      <c r="G207" s="65" t="str">
        <f t="shared" si="15"/>
        <v/>
      </c>
    </row>
    <row r="208" spans="1:7" x14ac:dyDescent="0.25">
      <c r="A208" s="76" t="str">
        <f t="shared" si="16"/>
        <v/>
      </c>
      <c r="B208" s="77" t="str">
        <f t="shared" si="17"/>
        <v/>
      </c>
      <c r="C208" s="65" t="str">
        <f t="shared" si="18"/>
        <v/>
      </c>
      <c r="D208" s="78" t="str">
        <f t="shared" si="19"/>
        <v/>
      </c>
      <c r="E208" s="78" t="str">
        <f t="shared" si="20"/>
        <v/>
      </c>
      <c r="F208" s="78" t="str">
        <f t="shared" ref="F208:F271" si="21">IF(B208="","",SUM(D208:E208))</f>
        <v/>
      </c>
      <c r="G208" s="65" t="str">
        <f t="shared" ref="G208:G271" si="22">IF(B208="","",SUM(C208)-SUM(E208))</f>
        <v/>
      </c>
    </row>
    <row r="209" spans="1:7" x14ac:dyDescent="0.25">
      <c r="A209" s="76" t="str">
        <f t="shared" ref="A209:A272" si="23">IF(B209="","",EDATE(A208,1))</f>
        <v/>
      </c>
      <c r="B209" s="77" t="str">
        <f t="shared" ref="B209:B272" si="24">IF(B208="","",IF(SUM(B208)+1&lt;=$E$7,SUM(B208)+1,""))</f>
        <v/>
      </c>
      <c r="C209" s="65" t="str">
        <f t="shared" ref="C209:C272" si="25">IF(B209="","",G208)</f>
        <v/>
      </c>
      <c r="D209" s="78" t="str">
        <f t="shared" ref="D209:D272" si="26">IF(B209="","",IPMT($E$11/12,B209,$E$7,-$E$8,$E$9,0))</f>
        <v/>
      </c>
      <c r="E209" s="78" t="str">
        <f t="shared" ref="E209:E272" si="27">IF(B209="","",PPMT($E$11/12,B209,$E$7,-$E$8,$E$9,0))</f>
        <v/>
      </c>
      <c r="F209" s="78" t="str">
        <f t="shared" si="21"/>
        <v/>
      </c>
      <c r="G209" s="65" t="str">
        <f t="shared" si="22"/>
        <v/>
      </c>
    </row>
    <row r="210" spans="1:7" x14ac:dyDescent="0.25">
      <c r="A210" s="76" t="str">
        <f t="shared" si="23"/>
        <v/>
      </c>
      <c r="B210" s="77" t="str">
        <f t="shared" si="24"/>
        <v/>
      </c>
      <c r="C210" s="65" t="str">
        <f t="shared" si="25"/>
        <v/>
      </c>
      <c r="D210" s="78" t="str">
        <f t="shared" si="26"/>
        <v/>
      </c>
      <c r="E210" s="78" t="str">
        <f t="shared" si="27"/>
        <v/>
      </c>
      <c r="F210" s="78" t="str">
        <f t="shared" si="21"/>
        <v/>
      </c>
      <c r="G210" s="65" t="str">
        <f t="shared" si="22"/>
        <v/>
      </c>
    </row>
    <row r="211" spans="1:7" x14ac:dyDescent="0.25">
      <c r="A211" s="76" t="str">
        <f t="shared" si="23"/>
        <v/>
      </c>
      <c r="B211" s="77" t="str">
        <f t="shared" si="24"/>
        <v/>
      </c>
      <c r="C211" s="65" t="str">
        <f t="shared" si="25"/>
        <v/>
      </c>
      <c r="D211" s="78" t="str">
        <f t="shared" si="26"/>
        <v/>
      </c>
      <c r="E211" s="78" t="str">
        <f t="shared" si="27"/>
        <v/>
      </c>
      <c r="F211" s="78" t="str">
        <f t="shared" si="21"/>
        <v/>
      </c>
      <c r="G211" s="65" t="str">
        <f t="shared" si="22"/>
        <v/>
      </c>
    </row>
    <row r="212" spans="1:7" x14ac:dyDescent="0.25">
      <c r="A212" s="76" t="str">
        <f t="shared" si="23"/>
        <v/>
      </c>
      <c r="B212" s="77" t="str">
        <f t="shared" si="24"/>
        <v/>
      </c>
      <c r="C212" s="65" t="str">
        <f t="shared" si="25"/>
        <v/>
      </c>
      <c r="D212" s="78" t="str">
        <f t="shared" si="26"/>
        <v/>
      </c>
      <c r="E212" s="78" t="str">
        <f t="shared" si="27"/>
        <v/>
      </c>
      <c r="F212" s="78" t="str">
        <f t="shared" si="21"/>
        <v/>
      </c>
      <c r="G212" s="65" t="str">
        <f t="shared" si="22"/>
        <v/>
      </c>
    </row>
    <row r="213" spans="1:7" x14ac:dyDescent="0.25">
      <c r="A213" s="76" t="str">
        <f t="shared" si="23"/>
        <v/>
      </c>
      <c r="B213" s="77" t="str">
        <f t="shared" si="24"/>
        <v/>
      </c>
      <c r="C213" s="65" t="str">
        <f t="shared" si="25"/>
        <v/>
      </c>
      <c r="D213" s="78" t="str">
        <f t="shared" si="26"/>
        <v/>
      </c>
      <c r="E213" s="78" t="str">
        <f t="shared" si="27"/>
        <v/>
      </c>
      <c r="F213" s="78" t="str">
        <f t="shared" si="21"/>
        <v/>
      </c>
      <c r="G213" s="65" t="str">
        <f t="shared" si="22"/>
        <v/>
      </c>
    </row>
    <row r="214" spans="1:7" x14ac:dyDescent="0.25">
      <c r="A214" s="76" t="str">
        <f t="shared" si="23"/>
        <v/>
      </c>
      <c r="B214" s="77" t="str">
        <f t="shared" si="24"/>
        <v/>
      </c>
      <c r="C214" s="65" t="str">
        <f t="shared" si="25"/>
        <v/>
      </c>
      <c r="D214" s="78" t="str">
        <f t="shared" si="26"/>
        <v/>
      </c>
      <c r="E214" s="78" t="str">
        <f t="shared" si="27"/>
        <v/>
      </c>
      <c r="F214" s="78" t="str">
        <f t="shared" si="21"/>
        <v/>
      </c>
      <c r="G214" s="65" t="str">
        <f t="shared" si="22"/>
        <v/>
      </c>
    </row>
    <row r="215" spans="1:7" x14ac:dyDescent="0.25">
      <c r="A215" s="76" t="str">
        <f t="shared" si="23"/>
        <v/>
      </c>
      <c r="B215" s="77" t="str">
        <f t="shared" si="24"/>
        <v/>
      </c>
      <c r="C215" s="65" t="str">
        <f t="shared" si="25"/>
        <v/>
      </c>
      <c r="D215" s="78" t="str">
        <f t="shared" si="26"/>
        <v/>
      </c>
      <c r="E215" s="78" t="str">
        <f t="shared" si="27"/>
        <v/>
      </c>
      <c r="F215" s="78" t="str">
        <f t="shared" si="21"/>
        <v/>
      </c>
      <c r="G215" s="65" t="str">
        <f t="shared" si="22"/>
        <v/>
      </c>
    </row>
    <row r="216" spans="1:7" x14ac:dyDescent="0.25">
      <c r="A216" s="76" t="str">
        <f t="shared" si="23"/>
        <v/>
      </c>
      <c r="B216" s="77" t="str">
        <f t="shared" si="24"/>
        <v/>
      </c>
      <c r="C216" s="65" t="str">
        <f t="shared" si="25"/>
        <v/>
      </c>
      <c r="D216" s="78" t="str">
        <f t="shared" si="26"/>
        <v/>
      </c>
      <c r="E216" s="78" t="str">
        <f t="shared" si="27"/>
        <v/>
      </c>
      <c r="F216" s="78" t="str">
        <f t="shared" si="21"/>
        <v/>
      </c>
      <c r="G216" s="65" t="str">
        <f t="shared" si="22"/>
        <v/>
      </c>
    </row>
    <row r="217" spans="1:7" x14ac:dyDescent="0.25">
      <c r="A217" s="76" t="str">
        <f t="shared" si="23"/>
        <v/>
      </c>
      <c r="B217" s="77" t="str">
        <f t="shared" si="24"/>
        <v/>
      </c>
      <c r="C217" s="65" t="str">
        <f t="shared" si="25"/>
        <v/>
      </c>
      <c r="D217" s="78" t="str">
        <f t="shared" si="26"/>
        <v/>
      </c>
      <c r="E217" s="78" t="str">
        <f t="shared" si="27"/>
        <v/>
      </c>
      <c r="F217" s="78" t="str">
        <f t="shared" si="21"/>
        <v/>
      </c>
      <c r="G217" s="65" t="str">
        <f t="shared" si="22"/>
        <v/>
      </c>
    </row>
    <row r="218" spans="1:7" x14ac:dyDescent="0.25">
      <c r="A218" s="76" t="str">
        <f t="shared" si="23"/>
        <v/>
      </c>
      <c r="B218" s="77" t="str">
        <f t="shared" si="24"/>
        <v/>
      </c>
      <c r="C218" s="65" t="str">
        <f t="shared" si="25"/>
        <v/>
      </c>
      <c r="D218" s="78" t="str">
        <f t="shared" si="26"/>
        <v/>
      </c>
      <c r="E218" s="78" t="str">
        <f t="shared" si="27"/>
        <v/>
      </c>
      <c r="F218" s="78" t="str">
        <f t="shared" si="21"/>
        <v/>
      </c>
      <c r="G218" s="65" t="str">
        <f t="shared" si="22"/>
        <v/>
      </c>
    </row>
    <row r="219" spans="1:7" x14ac:dyDescent="0.25">
      <c r="A219" s="76" t="str">
        <f t="shared" si="23"/>
        <v/>
      </c>
      <c r="B219" s="77" t="str">
        <f t="shared" si="24"/>
        <v/>
      </c>
      <c r="C219" s="65" t="str">
        <f t="shared" si="25"/>
        <v/>
      </c>
      <c r="D219" s="78" t="str">
        <f t="shared" si="26"/>
        <v/>
      </c>
      <c r="E219" s="78" t="str">
        <f t="shared" si="27"/>
        <v/>
      </c>
      <c r="F219" s="78" t="str">
        <f t="shared" si="21"/>
        <v/>
      </c>
      <c r="G219" s="65" t="str">
        <f t="shared" si="22"/>
        <v/>
      </c>
    </row>
    <row r="220" spans="1:7" x14ac:dyDescent="0.25">
      <c r="A220" s="76" t="str">
        <f t="shared" si="23"/>
        <v/>
      </c>
      <c r="B220" s="77" t="str">
        <f t="shared" si="24"/>
        <v/>
      </c>
      <c r="C220" s="65" t="str">
        <f t="shared" si="25"/>
        <v/>
      </c>
      <c r="D220" s="78" t="str">
        <f t="shared" si="26"/>
        <v/>
      </c>
      <c r="E220" s="78" t="str">
        <f t="shared" si="27"/>
        <v/>
      </c>
      <c r="F220" s="78" t="str">
        <f t="shared" si="21"/>
        <v/>
      </c>
      <c r="G220" s="65" t="str">
        <f t="shared" si="22"/>
        <v/>
      </c>
    </row>
    <row r="221" spans="1:7" x14ac:dyDescent="0.25">
      <c r="A221" s="76" t="str">
        <f t="shared" si="23"/>
        <v/>
      </c>
      <c r="B221" s="77" t="str">
        <f t="shared" si="24"/>
        <v/>
      </c>
      <c r="C221" s="65" t="str">
        <f t="shared" si="25"/>
        <v/>
      </c>
      <c r="D221" s="78" t="str">
        <f t="shared" si="26"/>
        <v/>
      </c>
      <c r="E221" s="78" t="str">
        <f t="shared" si="27"/>
        <v/>
      </c>
      <c r="F221" s="78" t="str">
        <f t="shared" si="21"/>
        <v/>
      </c>
      <c r="G221" s="65" t="str">
        <f t="shared" si="22"/>
        <v/>
      </c>
    </row>
    <row r="222" spans="1:7" x14ac:dyDescent="0.25">
      <c r="A222" s="76" t="str">
        <f t="shared" si="23"/>
        <v/>
      </c>
      <c r="B222" s="77" t="str">
        <f t="shared" si="24"/>
        <v/>
      </c>
      <c r="C222" s="65" t="str">
        <f t="shared" si="25"/>
        <v/>
      </c>
      <c r="D222" s="78" t="str">
        <f t="shared" si="26"/>
        <v/>
      </c>
      <c r="E222" s="78" t="str">
        <f t="shared" si="27"/>
        <v/>
      </c>
      <c r="F222" s="78" t="str">
        <f t="shared" si="21"/>
        <v/>
      </c>
      <c r="G222" s="65" t="str">
        <f t="shared" si="22"/>
        <v/>
      </c>
    </row>
    <row r="223" spans="1:7" x14ac:dyDescent="0.25">
      <c r="A223" s="76" t="str">
        <f t="shared" si="23"/>
        <v/>
      </c>
      <c r="B223" s="77" t="str">
        <f t="shared" si="24"/>
        <v/>
      </c>
      <c r="C223" s="65" t="str">
        <f t="shared" si="25"/>
        <v/>
      </c>
      <c r="D223" s="78" t="str">
        <f t="shared" si="26"/>
        <v/>
      </c>
      <c r="E223" s="78" t="str">
        <f t="shared" si="27"/>
        <v/>
      </c>
      <c r="F223" s="78" t="str">
        <f t="shared" si="21"/>
        <v/>
      </c>
      <c r="G223" s="65" t="str">
        <f t="shared" si="22"/>
        <v/>
      </c>
    </row>
    <row r="224" spans="1:7" x14ac:dyDescent="0.25">
      <c r="A224" s="76" t="str">
        <f t="shared" si="23"/>
        <v/>
      </c>
      <c r="B224" s="77" t="str">
        <f t="shared" si="24"/>
        <v/>
      </c>
      <c r="C224" s="65" t="str">
        <f t="shared" si="25"/>
        <v/>
      </c>
      <c r="D224" s="78" t="str">
        <f t="shared" si="26"/>
        <v/>
      </c>
      <c r="E224" s="78" t="str">
        <f t="shared" si="27"/>
        <v/>
      </c>
      <c r="F224" s="78" t="str">
        <f t="shared" si="21"/>
        <v/>
      </c>
      <c r="G224" s="65" t="str">
        <f t="shared" si="22"/>
        <v/>
      </c>
    </row>
    <row r="225" spans="1:7" x14ac:dyDescent="0.25">
      <c r="A225" s="76" t="str">
        <f t="shared" si="23"/>
        <v/>
      </c>
      <c r="B225" s="77" t="str">
        <f t="shared" si="24"/>
        <v/>
      </c>
      <c r="C225" s="65" t="str">
        <f t="shared" si="25"/>
        <v/>
      </c>
      <c r="D225" s="78" t="str">
        <f t="shared" si="26"/>
        <v/>
      </c>
      <c r="E225" s="78" t="str">
        <f t="shared" si="27"/>
        <v/>
      </c>
      <c r="F225" s="78" t="str">
        <f t="shared" si="21"/>
        <v/>
      </c>
      <c r="G225" s="65" t="str">
        <f t="shared" si="22"/>
        <v/>
      </c>
    </row>
    <row r="226" spans="1:7" x14ac:dyDescent="0.25">
      <c r="A226" s="76" t="str">
        <f t="shared" si="23"/>
        <v/>
      </c>
      <c r="B226" s="77" t="str">
        <f t="shared" si="24"/>
        <v/>
      </c>
      <c r="C226" s="65" t="str">
        <f t="shared" si="25"/>
        <v/>
      </c>
      <c r="D226" s="78" t="str">
        <f t="shared" si="26"/>
        <v/>
      </c>
      <c r="E226" s="78" t="str">
        <f t="shared" si="27"/>
        <v/>
      </c>
      <c r="F226" s="78" t="str">
        <f t="shared" si="21"/>
        <v/>
      </c>
      <c r="G226" s="65" t="str">
        <f t="shared" si="22"/>
        <v/>
      </c>
    </row>
    <row r="227" spans="1:7" x14ac:dyDescent="0.25">
      <c r="A227" s="76" t="str">
        <f t="shared" si="23"/>
        <v/>
      </c>
      <c r="B227" s="77" t="str">
        <f t="shared" si="24"/>
        <v/>
      </c>
      <c r="C227" s="65" t="str">
        <f t="shared" si="25"/>
        <v/>
      </c>
      <c r="D227" s="78" t="str">
        <f t="shared" si="26"/>
        <v/>
      </c>
      <c r="E227" s="78" t="str">
        <f t="shared" si="27"/>
        <v/>
      </c>
      <c r="F227" s="78" t="str">
        <f t="shared" si="21"/>
        <v/>
      </c>
      <c r="G227" s="65" t="str">
        <f t="shared" si="22"/>
        <v/>
      </c>
    </row>
    <row r="228" spans="1:7" x14ac:dyDescent="0.25">
      <c r="A228" s="76" t="str">
        <f t="shared" si="23"/>
        <v/>
      </c>
      <c r="B228" s="77" t="str">
        <f t="shared" si="24"/>
        <v/>
      </c>
      <c r="C228" s="65" t="str">
        <f t="shared" si="25"/>
        <v/>
      </c>
      <c r="D228" s="78" t="str">
        <f t="shared" si="26"/>
        <v/>
      </c>
      <c r="E228" s="78" t="str">
        <f t="shared" si="27"/>
        <v/>
      </c>
      <c r="F228" s="78" t="str">
        <f t="shared" si="21"/>
        <v/>
      </c>
      <c r="G228" s="65" t="str">
        <f t="shared" si="22"/>
        <v/>
      </c>
    </row>
    <row r="229" spans="1:7" x14ac:dyDescent="0.25">
      <c r="A229" s="76" t="str">
        <f t="shared" si="23"/>
        <v/>
      </c>
      <c r="B229" s="77" t="str">
        <f t="shared" si="24"/>
        <v/>
      </c>
      <c r="C229" s="65" t="str">
        <f t="shared" si="25"/>
        <v/>
      </c>
      <c r="D229" s="78" t="str">
        <f t="shared" si="26"/>
        <v/>
      </c>
      <c r="E229" s="78" t="str">
        <f t="shared" si="27"/>
        <v/>
      </c>
      <c r="F229" s="78" t="str">
        <f t="shared" si="21"/>
        <v/>
      </c>
      <c r="G229" s="65" t="str">
        <f t="shared" si="22"/>
        <v/>
      </c>
    </row>
    <row r="230" spans="1:7" x14ac:dyDescent="0.25">
      <c r="A230" s="76" t="str">
        <f t="shared" si="23"/>
        <v/>
      </c>
      <c r="B230" s="77" t="str">
        <f t="shared" si="24"/>
        <v/>
      </c>
      <c r="C230" s="65" t="str">
        <f t="shared" si="25"/>
        <v/>
      </c>
      <c r="D230" s="78" t="str">
        <f t="shared" si="26"/>
        <v/>
      </c>
      <c r="E230" s="78" t="str">
        <f t="shared" si="27"/>
        <v/>
      </c>
      <c r="F230" s="78" t="str">
        <f t="shared" si="21"/>
        <v/>
      </c>
      <c r="G230" s="65" t="str">
        <f t="shared" si="22"/>
        <v/>
      </c>
    </row>
    <row r="231" spans="1:7" x14ac:dyDescent="0.25">
      <c r="A231" s="76" t="str">
        <f t="shared" si="23"/>
        <v/>
      </c>
      <c r="B231" s="77" t="str">
        <f t="shared" si="24"/>
        <v/>
      </c>
      <c r="C231" s="65" t="str">
        <f t="shared" si="25"/>
        <v/>
      </c>
      <c r="D231" s="78" t="str">
        <f t="shared" si="26"/>
        <v/>
      </c>
      <c r="E231" s="78" t="str">
        <f t="shared" si="27"/>
        <v/>
      </c>
      <c r="F231" s="78" t="str">
        <f t="shared" si="21"/>
        <v/>
      </c>
      <c r="G231" s="65" t="str">
        <f t="shared" si="22"/>
        <v/>
      </c>
    </row>
    <row r="232" spans="1:7" x14ac:dyDescent="0.25">
      <c r="A232" s="76" t="str">
        <f t="shared" si="23"/>
        <v/>
      </c>
      <c r="B232" s="77" t="str">
        <f t="shared" si="24"/>
        <v/>
      </c>
      <c r="C232" s="65" t="str">
        <f t="shared" si="25"/>
        <v/>
      </c>
      <c r="D232" s="78" t="str">
        <f t="shared" si="26"/>
        <v/>
      </c>
      <c r="E232" s="78" t="str">
        <f t="shared" si="27"/>
        <v/>
      </c>
      <c r="F232" s="78" t="str">
        <f t="shared" si="21"/>
        <v/>
      </c>
      <c r="G232" s="65" t="str">
        <f t="shared" si="22"/>
        <v/>
      </c>
    </row>
    <row r="233" spans="1:7" x14ac:dyDescent="0.25">
      <c r="A233" s="76" t="str">
        <f t="shared" si="23"/>
        <v/>
      </c>
      <c r="B233" s="77" t="str">
        <f t="shared" si="24"/>
        <v/>
      </c>
      <c r="C233" s="65" t="str">
        <f t="shared" si="25"/>
        <v/>
      </c>
      <c r="D233" s="78" t="str">
        <f t="shared" si="26"/>
        <v/>
      </c>
      <c r="E233" s="78" t="str">
        <f t="shared" si="27"/>
        <v/>
      </c>
      <c r="F233" s="78" t="str">
        <f t="shared" si="21"/>
        <v/>
      </c>
      <c r="G233" s="65" t="str">
        <f t="shared" si="22"/>
        <v/>
      </c>
    </row>
    <row r="234" spans="1:7" x14ac:dyDescent="0.25">
      <c r="A234" s="76" t="str">
        <f t="shared" si="23"/>
        <v/>
      </c>
      <c r="B234" s="77" t="str">
        <f t="shared" si="24"/>
        <v/>
      </c>
      <c r="C234" s="65" t="str">
        <f t="shared" si="25"/>
        <v/>
      </c>
      <c r="D234" s="78" t="str">
        <f t="shared" si="26"/>
        <v/>
      </c>
      <c r="E234" s="78" t="str">
        <f t="shared" si="27"/>
        <v/>
      </c>
      <c r="F234" s="78" t="str">
        <f t="shared" si="21"/>
        <v/>
      </c>
      <c r="G234" s="65" t="str">
        <f t="shared" si="22"/>
        <v/>
      </c>
    </row>
    <row r="235" spans="1:7" x14ac:dyDescent="0.25">
      <c r="A235" s="76" t="str">
        <f t="shared" si="23"/>
        <v/>
      </c>
      <c r="B235" s="77" t="str">
        <f t="shared" si="24"/>
        <v/>
      </c>
      <c r="C235" s="65" t="str">
        <f t="shared" si="25"/>
        <v/>
      </c>
      <c r="D235" s="78" t="str">
        <f t="shared" si="26"/>
        <v/>
      </c>
      <c r="E235" s="78" t="str">
        <f t="shared" si="27"/>
        <v/>
      </c>
      <c r="F235" s="78" t="str">
        <f t="shared" si="21"/>
        <v/>
      </c>
      <c r="G235" s="65" t="str">
        <f t="shared" si="22"/>
        <v/>
      </c>
    </row>
    <row r="236" spans="1:7" x14ac:dyDescent="0.25">
      <c r="A236" s="76" t="str">
        <f t="shared" si="23"/>
        <v/>
      </c>
      <c r="B236" s="77" t="str">
        <f t="shared" si="24"/>
        <v/>
      </c>
      <c r="C236" s="65" t="str">
        <f t="shared" si="25"/>
        <v/>
      </c>
      <c r="D236" s="78" t="str">
        <f t="shared" si="26"/>
        <v/>
      </c>
      <c r="E236" s="78" t="str">
        <f t="shared" si="27"/>
        <v/>
      </c>
      <c r="F236" s="78" t="str">
        <f t="shared" si="21"/>
        <v/>
      </c>
      <c r="G236" s="65" t="str">
        <f t="shared" si="22"/>
        <v/>
      </c>
    </row>
    <row r="237" spans="1:7" x14ac:dyDescent="0.25">
      <c r="A237" s="76" t="str">
        <f t="shared" si="23"/>
        <v/>
      </c>
      <c r="B237" s="77" t="str">
        <f t="shared" si="24"/>
        <v/>
      </c>
      <c r="C237" s="65" t="str">
        <f t="shared" si="25"/>
        <v/>
      </c>
      <c r="D237" s="78" t="str">
        <f t="shared" si="26"/>
        <v/>
      </c>
      <c r="E237" s="78" t="str">
        <f t="shared" si="27"/>
        <v/>
      </c>
      <c r="F237" s="78" t="str">
        <f t="shared" si="21"/>
        <v/>
      </c>
      <c r="G237" s="65" t="str">
        <f t="shared" si="22"/>
        <v/>
      </c>
    </row>
    <row r="238" spans="1:7" x14ac:dyDescent="0.25">
      <c r="A238" s="76" t="str">
        <f t="shared" si="23"/>
        <v/>
      </c>
      <c r="B238" s="77" t="str">
        <f t="shared" si="24"/>
        <v/>
      </c>
      <c r="C238" s="65" t="str">
        <f t="shared" si="25"/>
        <v/>
      </c>
      <c r="D238" s="78" t="str">
        <f t="shared" si="26"/>
        <v/>
      </c>
      <c r="E238" s="78" t="str">
        <f t="shared" si="27"/>
        <v/>
      </c>
      <c r="F238" s="78" t="str">
        <f t="shared" si="21"/>
        <v/>
      </c>
      <c r="G238" s="65" t="str">
        <f t="shared" si="22"/>
        <v/>
      </c>
    </row>
    <row r="239" spans="1:7" x14ac:dyDescent="0.25">
      <c r="A239" s="76" t="str">
        <f t="shared" si="23"/>
        <v/>
      </c>
      <c r="B239" s="77" t="str">
        <f t="shared" si="24"/>
        <v/>
      </c>
      <c r="C239" s="65" t="str">
        <f t="shared" si="25"/>
        <v/>
      </c>
      <c r="D239" s="78" t="str">
        <f t="shared" si="26"/>
        <v/>
      </c>
      <c r="E239" s="78" t="str">
        <f t="shared" si="27"/>
        <v/>
      </c>
      <c r="F239" s="78" t="str">
        <f t="shared" si="21"/>
        <v/>
      </c>
      <c r="G239" s="65" t="str">
        <f t="shared" si="22"/>
        <v/>
      </c>
    </row>
    <row r="240" spans="1:7" x14ac:dyDescent="0.25">
      <c r="A240" s="76" t="str">
        <f t="shared" si="23"/>
        <v/>
      </c>
      <c r="B240" s="77" t="str">
        <f t="shared" si="24"/>
        <v/>
      </c>
      <c r="C240" s="65" t="str">
        <f t="shared" si="25"/>
        <v/>
      </c>
      <c r="D240" s="78" t="str">
        <f t="shared" si="26"/>
        <v/>
      </c>
      <c r="E240" s="78" t="str">
        <f t="shared" si="27"/>
        <v/>
      </c>
      <c r="F240" s="78" t="str">
        <f t="shared" si="21"/>
        <v/>
      </c>
      <c r="G240" s="65" t="str">
        <f t="shared" si="22"/>
        <v/>
      </c>
    </row>
    <row r="241" spans="1:7" x14ac:dyDescent="0.25">
      <c r="A241" s="76" t="str">
        <f t="shared" si="23"/>
        <v/>
      </c>
      <c r="B241" s="77" t="str">
        <f t="shared" si="24"/>
        <v/>
      </c>
      <c r="C241" s="65" t="str">
        <f t="shared" si="25"/>
        <v/>
      </c>
      <c r="D241" s="78" t="str">
        <f t="shared" si="26"/>
        <v/>
      </c>
      <c r="E241" s="78" t="str">
        <f t="shared" si="27"/>
        <v/>
      </c>
      <c r="F241" s="78" t="str">
        <f t="shared" si="21"/>
        <v/>
      </c>
      <c r="G241" s="65" t="str">
        <f t="shared" si="22"/>
        <v/>
      </c>
    </row>
    <row r="242" spans="1:7" x14ac:dyDescent="0.25">
      <c r="A242" s="76" t="str">
        <f t="shared" si="23"/>
        <v/>
      </c>
      <c r="B242" s="77" t="str">
        <f t="shared" si="24"/>
        <v/>
      </c>
      <c r="C242" s="65" t="str">
        <f t="shared" si="25"/>
        <v/>
      </c>
      <c r="D242" s="78" t="str">
        <f t="shared" si="26"/>
        <v/>
      </c>
      <c r="E242" s="78" t="str">
        <f t="shared" si="27"/>
        <v/>
      </c>
      <c r="F242" s="78" t="str">
        <f t="shared" si="21"/>
        <v/>
      </c>
      <c r="G242" s="65" t="str">
        <f t="shared" si="22"/>
        <v/>
      </c>
    </row>
    <row r="243" spans="1:7" x14ac:dyDescent="0.25">
      <c r="A243" s="76" t="str">
        <f t="shared" si="23"/>
        <v/>
      </c>
      <c r="B243" s="77" t="str">
        <f t="shared" si="24"/>
        <v/>
      </c>
      <c r="C243" s="65" t="str">
        <f t="shared" si="25"/>
        <v/>
      </c>
      <c r="D243" s="78" t="str">
        <f t="shared" si="26"/>
        <v/>
      </c>
      <c r="E243" s="78" t="str">
        <f t="shared" si="27"/>
        <v/>
      </c>
      <c r="F243" s="78" t="str">
        <f t="shared" si="21"/>
        <v/>
      </c>
      <c r="G243" s="65" t="str">
        <f t="shared" si="22"/>
        <v/>
      </c>
    </row>
    <row r="244" spans="1:7" x14ac:dyDescent="0.25">
      <c r="A244" s="76" t="str">
        <f t="shared" si="23"/>
        <v/>
      </c>
      <c r="B244" s="77" t="str">
        <f t="shared" si="24"/>
        <v/>
      </c>
      <c r="C244" s="65" t="str">
        <f t="shared" si="25"/>
        <v/>
      </c>
      <c r="D244" s="78" t="str">
        <f t="shared" si="26"/>
        <v/>
      </c>
      <c r="E244" s="78" t="str">
        <f t="shared" si="27"/>
        <v/>
      </c>
      <c r="F244" s="78" t="str">
        <f t="shared" si="21"/>
        <v/>
      </c>
      <c r="G244" s="65" t="str">
        <f t="shared" si="22"/>
        <v/>
      </c>
    </row>
    <row r="245" spans="1:7" x14ac:dyDescent="0.25">
      <c r="A245" s="76" t="str">
        <f t="shared" si="23"/>
        <v/>
      </c>
      <c r="B245" s="77" t="str">
        <f t="shared" si="24"/>
        <v/>
      </c>
      <c r="C245" s="65" t="str">
        <f t="shared" si="25"/>
        <v/>
      </c>
      <c r="D245" s="78" t="str">
        <f t="shared" si="26"/>
        <v/>
      </c>
      <c r="E245" s="78" t="str">
        <f t="shared" si="27"/>
        <v/>
      </c>
      <c r="F245" s="78" t="str">
        <f t="shared" si="21"/>
        <v/>
      </c>
      <c r="G245" s="65" t="str">
        <f t="shared" si="22"/>
        <v/>
      </c>
    </row>
    <row r="246" spans="1:7" x14ac:dyDescent="0.25">
      <c r="A246" s="76" t="str">
        <f t="shared" si="23"/>
        <v/>
      </c>
      <c r="B246" s="77" t="str">
        <f t="shared" si="24"/>
        <v/>
      </c>
      <c r="C246" s="65" t="str">
        <f t="shared" si="25"/>
        <v/>
      </c>
      <c r="D246" s="78" t="str">
        <f t="shared" si="26"/>
        <v/>
      </c>
      <c r="E246" s="78" t="str">
        <f t="shared" si="27"/>
        <v/>
      </c>
      <c r="F246" s="78" t="str">
        <f t="shared" si="21"/>
        <v/>
      </c>
      <c r="G246" s="65" t="str">
        <f t="shared" si="22"/>
        <v/>
      </c>
    </row>
    <row r="247" spans="1:7" x14ac:dyDescent="0.25">
      <c r="A247" s="76" t="str">
        <f t="shared" si="23"/>
        <v/>
      </c>
      <c r="B247" s="77" t="str">
        <f t="shared" si="24"/>
        <v/>
      </c>
      <c r="C247" s="65" t="str">
        <f t="shared" si="25"/>
        <v/>
      </c>
      <c r="D247" s="78" t="str">
        <f t="shared" si="26"/>
        <v/>
      </c>
      <c r="E247" s="78" t="str">
        <f t="shared" si="27"/>
        <v/>
      </c>
      <c r="F247" s="78" t="str">
        <f t="shared" si="21"/>
        <v/>
      </c>
      <c r="G247" s="65" t="str">
        <f t="shared" si="22"/>
        <v/>
      </c>
    </row>
    <row r="248" spans="1:7" x14ac:dyDescent="0.25">
      <c r="A248" s="76" t="str">
        <f t="shared" si="23"/>
        <v/>
      </c>
      <c r="B248" s="77" t="str">
        <f t="shared" si="24"/>
        <v/>
      </c>
      <c r="C248" s="65" t="str">
        <f t="shared" si="25"/>
        <v/>
      </c>
      <c r="D248" s="78" t="str">
        <f t="shared" si="26"/>
        <v/>
      </c>
      <c r="E248" s="78" t="str">
        <f t="shared" si="27"/>
        <v/>
      </c>
      <c r="F248" s="78" t="str">
        <f t="shared" si="21"/>
        <v/>
      </c>
      <c r="G248" s="65" t="str">
        <f t="shared" si="22"/>
        <v/>
      </c>
    </row>
    <row r="249" spans="1:7" x14ac:dyDescent="0.25">
      <c r="A249" s="76" t="str">
        <f t="shared" si="23"/>
        <v/>
      </c>
      <c r="B249" s="77" t="str">
        <f t="shared" si="24"/>
        <v/>
      </c>
      <c r="C249" s="65" t="str">
        <f t="shared" si="25"/>
        <v/>
      </c>
      <c r="D249" s="78" t="str">
        <f t="shared" si="26"/>
        <v/>
      </c>
      <c r="E249" s="78" t="str">
        <f t="shared" si="27"/>
        <v/>
      </c>
      <c r="F249" s="78" t="str">
        <f t="shared" si="21"/>
        <v/>
      </c>
      <c r="G249" s="65" t="str">
        <f t="shared" si="22"/>
        <v/>
      </c>
    </row>
    <row r="250" spans="1:7" x14ac:dyDescent="0.25">
      <c r="A250" s="76" t="str">
        <f t="shared" si="23"/>
        <v/>
      </c>
      <c r="B250" s="77" t="str">
        <f t="shared" si="24"/>
        <v/>
      </c>
      <c r="C250" s="65" t="str">
        <f t="shared" si="25"/>
        <v/>
      </c>
      <c r="D250" s="78" t="str">
        <f t="shared" si="26"/>
        <v/>
      </c>
      <c r="E250" s="78" t="str">
        <f t="shared" si="27"/>
        <v/>
      </c>
      <c r="F250" s="78" t="str">
        <f t="shared" si="21"/>
        <v/>
      </c>
      <c r="G250" s="65" t="str">
        <f t="shared" si="22"/>
        <v/>
      </c>
    </row>
    <row r="251" spans="1:7" x14ac:dyDescent="0.25">
      <c r="A251" s="76" t="str">
        <f t="shared" si="23"/>
        <v/>
      </c>
      <c r="B251" s="77" t="str">
        <f t="shared" si="24"/>
        <v/>
      </c>
      <c r="C251" s="65" t="str">
        <f t="shared" si="25"/>
        <v/>
      </c>
      <c r="D251" s="78" t="str">
        <f t="shared" si="26"/>
        <v/>
      </c>
      <c r="E251" s="78" t="str">
        <f t="shared" si="27"/>
        <v/>
      </c>
      <c r="F251" s="78" t="str">
        <f t="shared" si="21"/>
        <v/>
      </c>
      <c r="G251" s="65" t="str">
        <f t="shared" si="22"/>
        <v/>
      </c>
    </row>
    <row r="252" spans="1:7" x14ac:dyDescent="0.25">
      <c r="A252" s="76" t="str">
        <f t="shared" si="23"/>
        <v/>
      </c>
      <c r="B252" s="77" t="str">
        <f t="shared" si="24"/>
        <v/>
      </c>
      <c r="C252" s="65" t="str">
        <f t="shared" si="25"/>
        <v/>
      </c>
      <c r="D252" s="78" t="str">
        <f t="shared" si="26"/>
        <v/>
      </c>
      <c r="E252" s="78" t="str">
        <f t="shared" si="27"/>
        <v/>
      </c>
      <c r="F252" s="78" t="str">
        <f t="shared" si="21"/>
        <v/>
      </c>
      <c r="G252" s="65" t="str">
        <f t="shared" si="22"/>
        <v/>
      </c>
    </row>
    <row r="253" spans="1:7" x14ac:dyDescent="0.25">
      <c r="A253" s="76" t="str">
        <f t="shared" si="23"/>
        <v/>
      </c>
      <c r="B253" s="77" t="str">
        <f t="shared" si="24"/>
        <v/>
      </c>
      <c r="C253" s="65" t="str">
        <f t="shared" si="25"/>
        <v/>
      </c>
      <c r="D253" s="78" t="str">
        <f t="shared" si="26"/>
        <v/>
      </c>
      <c r="E253" s="78" t="str">
        <f t="shared" si="27"/>
        <v/>
      </c>
      <c r="F253" s="78" t="str">
        <f t="shared" si="21"/>
        <v/>
      </c>
      <c r="G253" s="65" t="str">
        <f t="shared" si="22"/>
        <v/>
      </c>
    </row>
    <row r="254" spans="1:7" x14ac:dyDescent="0.25">
      <c r="A254" s="76" t="str">
        <f t="shared" si="23"/>
        <v/>
      </c>
      <c r="B254" s="77" t="str">
        <f t="shared" si="24"/>
        <v/>
      </c>
      <c r="C254" s="65" t="str">
        <f t="shared" si="25"/>
        <v/>
      </c>
      <c r="D254" s="78" t="str">
        <f t="shared" si="26"/>
        <v/>
      </c>
      <c r="E254" s="78" t="str">
        <f t="shared" si="27"/>
        <v/>
      </c>
      <c r="F254" s="78" t="str">
        <f t="shared" si="21"/>
        <v/>
      </c>
      <c r="G254" s="65" t="str">
        <f t="shared" si="22"/>
        <v/>
      </c>
    </row>
    <row r="255" spans="1:7" x14ac:dyDescent="0.25">
      <c r="A255" s="76" t="str">
        <f t="shared" si="23"/>
        <v/>
      </c>
      <c r="B255" s="77" t="str">
        <f t="shared" si="24"/>
        <v/>
      </c>
      <c r="C255" s="65" t="str">
        <f t="shared" si="25"/>
        <v/>
      </c>
      <c r="D255" s="78" t="str">
        <f t="shared" si="26"/>
        <v/>
      </c>
      <c r="E255" s="78" t="str">
        <f t="shared" si="27"/>
        <v/>
      </c>
      <c r="F255" s="78" t="str">
        <f t="shared" si="21"/>
        <v/>
      </c>
      <c r="G255" s="65" t="str">
        <f t="shared" si="22"/>
        <v/>
      </c>
    </row>
    <row r="256" spans="1:7" x14ac:dyDescent="0.25">
      <c r="A256" s="76" t="str">
        <f t="shared" si="23"/>
        <v/>
      </c>
      <c r="B256" s="77" t="str">
        <f t="shared" si="24"/>
        <v/>
      </c>
      <c r="C256" s="65" t="str">
        <f t="shared" si="25"/>
        <v/>
      </c>
      <c r="D256" s="78" t="str">
        <f t="shared" si="26"/>
        <v/>
      </c>
      <c r="E256" s="78" t="str">
        <f t="shared" si="27"/>
        <v/>
      </c>
      <c r="F256" s="78" t="str">
        <f t="shared" si="21"/>
        <v/>
      </c>
      <c r="G256" s="65" t="str">
        <f t="shared" si="22"/>
        <v/>
      </c>
    </row>
    <row r="257" spans="1:7" x14ac:dyDescent="0.25">
      <c r="A257" s="76" t="str">
        <f t="shared" si="23"/>
        <v/>
      </c>
      <c r="B257" s="77" t="str">
        <f t="shared" si="24"/>
        <v/>
      </c>
      <c r="C257" s="65" t="str">
        <f t="shared" si="25"/>
        <v/>
      </c>
      <c r="D257" s="78" t="str">
        <f t="shared" si="26"/>
        <v/>
      </c>
      <c r="E257" s="78" t="str">
        <f t="shared" si="27"/>
        <v/>
      </c>
      <c r="F257" s="78" t="str">
        <f t="shared" si="21"/>
        <v/>
      </c>
      <c r="G257" s="65" t="str">
        <f t="shared" si="22"/>
        <v/>
      </c>
    </row>
    <row r="258" spans="1:7" x14ac:dyDescent="0.25">
      <c r="A258" s="76" t="str">
        <f t="shared" si="23"/>
        <v/>
      </c>
      <c r="B258" s="77" t="str">
        <f t="shared" si="24"/>
        <v/>
      </c>
      <c r="C258" s="65" t="str">
        <f t="shared" si="25"/>
        <v/>
      </c>
      <c r="D258" s="78" t="str">
        <f t="shared" si="26"/>
        <v/>
      </c>
      <c r="E258" s="78" t="str">
        <f t="shared" si="27"/>
        <v/>
      </c>
      <c r="F258" s="78" t="str">
        <f t="shared" si="21"/>
        <v/>
      </c>
      <c r="G258" s="65" t="str">
        <f t="shared" si="22"/>
        <v/>
      </c>
    </row>
    <row r="259" spans="1:7" x14ac:dyDescent="0.25">
      <c r="A259" s="76" t="str">
        <f t="shared" si="23"/>
        <v/>
      </c>
      <c r="B259" s="77" t="str">
        <f t="shared" si="24"/>
        <v/>
      </c>
      <c r="C259" s="65" t="str">
        <f t="shared" si="25"/>
        <v/>
      </c>
      <c r="D259" s="78" t="str">
        <f t="shared" si="26"/>
        <v/>
      </c>
      <c r="E259" s="78" t="str">
        <f t="shared" si="27"/>
        <v/>
      </c>
      <c r="F259" s="78" t="str">
        <f t="shared" si="21"/>
        <v/>
      </c>
      <c r="G259" s="65" t="str">
        <f t="shared" si="22"/>
        <v/>
      </c>
    </row>
    <row r="260" spans="1:7" x14ac:dyDescent="0.25">
      <c r="A260" s="76" t="str">
        <f t="shared" si="23"/>
        <v/>
      </c>
      <c r="B260" s="77" t="str">
        <f t="shared" si="24"/>
        <v/>
      </c>
      <c r="C260" s="65" t="str">
        <f t="shared" si="25"/>
        <v/>
      </c>
      <c r="D260" s="78" t="str">
        <f t="shared" si="26"/>
        <v/>
      </c>
      <c r="E260" s="78" t="str">
        <f t="shared" si="27"/>
        <v/>
      </c>
      <c r="F260" s="78" t="str">
        <f t="shared" si="21"/>
        <v/>
      </c>
      <c r="G260" s="65" t="str">
        <f t="shared" si="22"/>
        <v/>
      </c>
    </row>
    <row r="261" spans="1:7" x14ac:dyDescent="0.25">
      <c r="A261" s="76" t="str">
        <f t="shared" si="23"/>
        <v/>
      </c>
      <c r="B261" s="77" t="str">
        <f t="shared" si="24"/>
        <v/>
      </c>
      <c r="C261" s="65" t="str">
        <f t="shared" si="25"/>
        <v/>
      </c>
      <c r="D261" s="78" t="str">
        <f t="shared" si="26"/>
        <v/>
      </c>
      <c r="E261" s="78" t="str">
        <f t="shared" si="27"/>
        <v/>
      </c>
      <c r="F261" s="78" t="str">
        <f t="shared" si="21"/>
        <v/>
      </c>
      <c r="G261" s="65" t="str">
        <f t="shared" si="22"/>
        <v/>
      </c>
    </row>
    <row r="262" spans="1:7" x14ac:dyDescent="0.25">
      <c r="A262" s="76" t="str">
        <f t="shared" si="23"/>
        <v/>
      </c>
      <c r="B262" s="77" t="str">
        <f t="shared" si="24"/>
        <v/>
      </c>
      <c r="C262" s="65" t="str">
        <f t="shared" si="25"/>
        <v/>
      </c>
      <c r="D262" s="78" t="str">
        <f t="shared" si="26"/>
        <v/>
      </c>
      <c r="E262" s="78" t="str">
        <f t="shared" si="27"/>
        <v/>
      </c>
      <c r="F262" s="78" t="str">
        <f t="shared" si="21"/>
        <v/>
      </c>
      <c r="G262" s="65" t="str">
        <f t="shared" si="22"/>
        <v/>
      </c>
    </row>
    <row r="263" spans="1:7" x14ac:dyDescent="0.25">
      <c r="A263" s="76" t="str">
        <f t="shared" si="23"/>
        <v/>
      </c>
      <c r="B263" s="77" t="str">
        <f t="shared" si="24"/>
        <v/>
      </c>
      <c r="C263" s="65" t="str">
        <f t="shared" si="25"/>
        <v/>
      </c>
      <c r="D263" s="78" t="str">
        <f t="shared" si="26"/>
        <v/>
      </c>
      <c r="E263" s="78" t="str">
        <f t="shared" si="27"/>
        <v/>
      </c>
      <c r="F263" s="78" t="str">
        <f t="shared" si="21"/>
        <v/>
      </c>
      <c r="G263" s="65" t="str">
        <f t="shared" si="22"/>
        <v/>
      </c>
    </row>
    <row r="264" spans="1:7" x14ac:dyDescent="0.25">
      <c r="A264" s="76" t="str">
        <f t="shared" si="23"/>
        <v/>
      </c>
      <c r="B264" s="77" t="str">
        <f t="shared" si="24"/>
        <v/>
      </c>
      <c r="C264" s="65" t="str">
        <f t="shared" si="25"/>
        <v/>
      </c>
      <c r="D264" s="78" t="str">
        <f t="shared" si="26"/>
        <v/>
      </c>
      <c r="E264" s="78" t="str">
        <f t="shared" si="27"/>
        <v/>
      </c>
      <c r="F264" s="78" t="str">
        <f t="shared" si="21"/>
        <v/>
      </c>
      <c r="G264" s="65" t="str">
        <f t="shared" si="22"/>
        <v/>
      </c>
    </row>
    <row r="265" spans="1:7" x14ac:dyDescent="0.25">
      <c r="A265" s="76" t="str">
        <f t="shared" si="23"/>
        <v/>
      </c>
      <c r="B265" s="77" t="str">
        <f t="shared" si="24"/>
        <v/>
      </c>
      <c r="C265" s="65" t="str">
        <f t="shared" si="25"/>
        <v/>
      </c>
      <c r="D265" s="78" t="str">
        <f t="shared" si="26"/>
        <v/>
      </c>
      <c r="E265" s="78" t="str">
        <f t="shared" si="27"/>
        <v/>
      </c>
      <c r="F265" s="78" t="str">
        <f t="shared" si="21"/>
        <v/>
      </c>
      <c r="G265" s="65" t="str">
        <f t="shared" si="22"/>
        <v/>
      </c>
    </row>
    <row r="266" spans="1:7" x14ac:dyDescent="0.25">
      <c r="A266" s="76" t="str">
        <f t="shared" si="23"/>
        <v/>
      </c>
      <c r="B266" s="77" t="str">
        <f t="shared" si="24"/>
        <v/>
      </c>
      <c r="C266" s="65" t="str">
        <f t="shared" si="25"/>
        <v/>
      </c>
      <c r="D266" s="78" t="str">
        <f t="shared" si="26"/>
        <v/>
      </c>
      <c r="E266" s="78" t="str">
        <f t="shared" si="27"/>
        <v/>
      </c>
      <c r="F266" s="78" t="str">
        <f t="shared" si="21"/>
        <v/>
      </c>
      <c r="G266" s="65" t="str">
        <f t="shared" si="22"/>
        <v/>
      </c>
    </row>
    <row r="267" spans="1:7" x14ac:dyDescent="0.25">
      <c r="A267" s="76" t="str">
        <f t="shared" si="23"/>
        <v/>
      </c>
      <c r="B267" s="77" t="str">
        <f t="shared" si="24"/>
        <v/>
      </c>
      <c r="C267" s="65" t="str">
        <f t="shared" si="25"/>
        <v/>
      </c>
      <c r="D267" s="78" t="str">
        <f t="shared" si="26"/>
        <v/>
      </c>
      <c r="E267" s="78" t="str">
        <f t="shared" si="27"/>
        <v/>
      </c>
      <c r="F267" s="78" t="str">
        <f t="shared" si="21"/>
        <v/>
      </c>
      <c r="G267" s="65" t="str">
        <f t="shared" si="22"/>
        <v/>
      </c>
    </row>
    <row r="268" spans="1:7" x14ac:dyDescent="0.25">
      <c r="A268" s="76" t="str">
        <f t="shared" si="23"/>
        <v/>
      </c>
      <c r="B268" s="77" t="str">
        <f t="shared" si="24"/>
        <v/>
      </c>
      <c r="C268" s="65" t="str">
        <f t="shared" si="25"/>
        <v/>
      </c>
      <c r="D268" s="78" t="str">
        <f t="shared" si="26"/>
        <v/>
      </c>
      <c r="E268" s="78" t="str">
        <f t="shared" si="27"/>
        <v/>
      </c>
      <c r="F268" s="78" t="str">
        <f t="shared" si="21"/>
        <v/>
      </c>
      <c r="G268" s="65" t="str">
        <f t="shared" si="22"/>
        <v/>
      </c>
    </row>
    <row r="269" spans="1:7" x14ac:dyDescent="0.25">
      <c r="A269" s="76" t="str">
        <f t="shared" si="23"/>
        <v/>
      </c>
      <c r="B269" s="77" t="str">
        <f t="shared" si="24"/>
        <v/>
      </c>
      <c r="C269" s="65" t="str">
        <f t="shared" si="25"/>
        <v/>
      </c>
      <c r="D269" s="78" t="str">
        <f t="shared" si="26"/>
        <v/>
      </c>
      <c r="E269" s="78" t="str">
        <f t="shared" si="27"/>
        <v/>
      </c>
      <c r="F269" s="78" t="str">
        <f t="shared" si="21"/>
        <v/>
      </c>
      <c r="G269" s="65" t="str">
        <f t="shared" si="22"/>
        <v/>
      </c>
    </row>
    <row r="270" spans="1:7" x14ac:dyDescent="0.25">
      <c r="A270" s="76" t="str">
        <f t="shared" si="23"/>
        <v/>
      </c>
      <c r="B270" s="77" t="str">
        <f t="shared" si="24"/>
        <v/>
      </c>
      <c r="C270" s="65" t="str">
        <f t="shared" si="25"/>
        <v/>
      </c>
      <c r="D270" s="78" t="str">
        <f t="shared" si="26"/>
        <v/>
      </c>
      <c r="E270" s="78" t="str">
        <f t="shared" si="27"/>
        <v/>
      </c>
      <c r="F270" s="78" t="str">
        <f t="shared" si="21"/>
        <v/>
      </c>
      <c r="G270" s="65" t="str">
        <f t="shared" si="22"/>
        <v/>
      </c>
    </row>
    <row r="271" spans="1:7" x14ac:dyDescent="0.25">
      <c r="A271" s="76" t="str">
        <f t="shared" si="23"/>
        <v/>
      </c>
      <c r="B271" s="77" t="str">
        <f t="shared" si="24"/>
        <v/>
      </c>
      <c r="C271" s="65" t="str">
        <f t="shared" si="25"/>
        <v/>
      </c>
      <c r="D271" s="78" t="str">
        <f t="shared" si="26"/>
        <v/>
      </c>
      <c r="E271" s="78" t="str">
        <f t="shared" si="27"/>
        <v/>
      </c>
      <c r="F271" s="78" t="str">
        <f t="shared" si="21"/>
        <v/>
      </c>
      <c r="G271" s="65" t="str">
        <f t="shared" si="22"/>
        <v/>
      </c>
    </row>
    <row r="272" spans="1:7" x14ac:dyDescent="0.25">
      <c r="A272" s="76" t="str">
        <f t="shared" si="23"/>
        <v/>
      </c>
      <c r="B272" s="77" t="str">
        <f t="shared" si="24"/>
        <v/>
      </c>
      <c r="C272" s="65" t="str">
        <f t="shared" si="25"/>
        <v/>
      </c>
      <c r="D272" s="78" t="str">
        <f t="shared" si="26"/>
        <v/>
      </c>
      <c r="E272" s="78" t="str">
        <f t="shared" si="27"/>
        <v/>
      </c>
      <c r="F272" s="78" t="str">
        <f t="shared" ref="F272:F335" si="28">IF(B272="","",SUM(D272:E272))</f>
        <v/>
      </c>
      <c r="G272" s="65" t="str">
        <f t="shared" ref="G272:G335" si="29">IF(B272="","",SUM(C272)-SUM(E272))</f>
        <v/>
      </c>
    </row>
    <row r="273" spans="1:7" x14ac:dyDescent="0.25">
      <c r="A273" s="76" t="str">
        <f t="shared" ref="A273:A336" si="30">IF(B273="","",EDATE(A272,1))</f>
        <v/>
      </c>
      <c r="B273" s="77" t="str">
        <f t="shared" ref="B273:B336" si="31">IF(B272="","",IF(SUM(B272)+1&lt;=$E$7,SUM(B272)+1,""))</f>
        <v/>
      </c>
      <c r="C273" s="65" t="str">
        <f t="shared" ref="C273:C336" si="32">IF(B273="","",G272)</f>
        <v/>
      </c>
      <c r="D273" s="78" t="str">
        <f t="shared" ref="D273:D336" si="33">IF(B273="","",IPMT($E$11/12,B273,$E$7,-$E$8,$E$9,0))</f>
        <v/>
      </c>
      <c r="E273" s="78" t="str">
        <f t="shared" ref="E273:E336" si="34">IF(B273="","",PPMT($E$11/12,B273,$E$7,-$E$8,$E$9,0))</f>
        <v/>
      </c>
      <c r="F273" s="78" t="str">
        <f t="shared" si="28"/>
        <v/>
      </c>
      <c r="G273" s="65" t="str">
        <f t="shared" si="29"/>
        <v/>
      </c>
    </row>
    <row r="274" spans="1:7" x14ac:dyDescent="0.25">
      <c r="A274" s="76" t="str">
        <f t="shared" si="30"/>
        <v/>
      </c>
      <c r="B274" s="77" t="str">
        <f t="shared" si="31"/>
        <v/>
      </c>
      <c r="C274" s="65" t="str">
        <f t="shared" si="32"/>
        <v/>
      </c>
      <c r="D274" s="78" t="str">
        <f t="shared" si="33"/>
        <v/>
      </c>
      <c r="E274" s="78" t="str">
        <f t="shared" si="34"/>
        <v/>
      </c>
      <c r="F274" s="78" t="str">
        <f t="shared" si="28"/>
        <v/>
      </c>
      <c r="G274" s="65" t="str">
        <f t="shared" si="29"/>
        <v/>
      </c>
    </row>
    <row r="275" spans="1:7" x14ac:dyDescent="0.25">
      <c r="A275" s="76" t="str">
        <f t="shared" si="30"/>
        <v/>
      </c>
      <c r="B275" s="77" t="str">
        <f t="shared" si="31"/>
        <v/>
      </c>
      <c r="C275" s="65" t="str">
        <f t="shared" si="32"/>
        <v/>
      </c>
      <c r="D275" s="78" t="str">
        <f t="shared" si="33"/>
        <v/>
      </c>
      <c r="E275" s="78" t="str">
        <f t="shared" si="34"/>
        <v/>
      </c>
      <c r="F275" s="78" t="str">
        <f t="shared" si="28"/>
        <v/>
      </c>
      <c r="G275" s="65" t="str">
        <f t="shared" si="29"/>
        <v/>
      </c>
    </row>
    <row r="276" spans="1:7" x14ac:dyDescent="0.25">
      <c r="A276" s="76" t="str">
        <f t="shared" si="30"/>
        <v/>
      </c>
      <c r="B276" s="77" t="str">
        <f t="shared" si="31"/>
        <v/>
      </c>
      <c r="C276" s="65" t="str">
        <f t="shared" si="32"/>
        <v/>
      </c>
      <c r="D276" s="78" t="str">
        <f t="shared" si="33"/>
        <v/>
      </c>
      <c r="E276" s="78" t="str">
        <f t="shared" si="34"/>
        <v/>
      </c>
      <c r="F276" s="78" t="str">
        <f t="shared" si="28"/>
        <v/>
      </c>
      <c r="G276" s="65" t="str">
        <f t="shared" si="29"/>
        <v/>
      </c>
    </row>
    <row r="277" spans="1:7" x14ac:dyDescent="0.25">
      <c r="A277" s="76" t="str">
        <f t="shared" si="30"/>
        <v/>
      </c>
      <c r="B277" s="77" t="str">
        <f t="shared" si="31"/>
        <v/>
      </c>
      <c r="C277" s="65" t="str">
        <f t="shared" si="32"/>
        <v/>
      </c>
      <c r="D277" s="78" t="str">
        <f t="shared" si="33"/>
        <v/>
      </c>
      <c r="E277" s="78" t="str">
        <f t="shared" si="34"/>
        <v/>
      </c>
      <c r="F277" s="78" t="str">
        <f t="shared" si="28"/>
        <v/>
      </c>
      <c r="G277" s="65" t="str">
        <f t="shared" si="29"/>
        <v/>
      </c>
    </row>
    <row r="278" spans="1:7" x14ac:dyDescent="0.25">
      <c r="A278" s="76" t="str">
        <f t="shared" si="30"/>
        <v/>
      </c>
      <c r="B278" s="77" t="str">
        <f t="shared" si="31"/>
        <v/>
      </c>
      <c r="C278" s="65" t="str">
        <f t="shared" si="32"/>
        <v/>
      </c>
      <c r="D278" s="78" t="str">
        <f t="shared" si="33"/>
        <v/>
      </c>
      <c r="E278" s="78" t="str">
        <f t="shared" si="34"/>
        <v/>
      </c>
      <c r="F278" s="78" t="str">
        <f t="shared" si="28"/>
        <v/>
      </c>
      <c r="G278" s="65" t="str">
        <f t="shared" si="29"/>
        <v/>
      </c>
    </row>
    <row r="279" spans="1:7" x14ac:dyDescent="0.25">
      <c r="A279" s="76" t="str">
        <f t="shared" si="30"/>
        <v/>
      </c>
      <c r="B279" s="77" t="str">
        <f t="shared" si="31"/>
        <v/>
      </c>
      <c r="C279" s="65" t="str">
        <f t="shared" si="32"/>
        <v/>
      </c>
      <c r="D279" s="78" t="str">
        <f t="shared" si="33"/>
        <v/>
      </c>
      <c r="E279" s="78" t="str">
        <f t="shared" si="34"/>
        <v/>
      </c>
      <c r="F279" s="78" t="str">
        <f t="shared" si="28"/>
        <v/>
      </c>
      <c r="G279" s="65" t="str">
        <f t="shared" si="29"/>
        <v/>
      </c>
    </row>
    <row r="280" spans="1:7" x14ac:dyDescent="0.25">
      <c r="A280" s="76" t="str">
        <f t="shared" si="30"/>
        <v/>
      </c>
      <c r="B280" s="77" t="str">
        <f t="shared" si="31"/>
        <v/>
      </c>
      <c r="C280" s="65" t="str">
        <f t="shared" si="32"/>
        <v/>
      </c>
      <c r="D280" s="78" t="str">
        <f t="shared" si="33"/>
        <v/>
      </c>
      <c r="E280" s="78" t="str">
        <f t="shared" si="34"/>
        <v/>
      </c>
      <c r="F280" s="78" t="str">
        <f t="shared" si="28"/>
        <v/>
      </c>
      <c r="G280" s="65" t="str">
        <f t="shared" si="29"/>
        <v/>
      </c>
    </row>
    <row r="281" spans="1:7" x14ac:dyDescent="0.25">
      <c r="A281" s="76" t="str">
        <f t="shared" si="30"/>
        <v/>
      </c>
      <c r="B281" s="77" t="str">
        <f t="shared" si="31"/>
        <v/>
      </c>
      <c r="C281" s="65" t="str">
        <f t="shared" si="32"/>
        <v/>
      </c>
      <c r="D281" s="78" t="str">
        <f t="shared" si="33"/>
        <v/>
      </c>
      <c r="E281" s="78" t="str">
        <f t="shared" si="34"/>
        <v/>
      </c>
      <c r="F281" s="78" t="str">
        <f t="shared" si="28"/>
        <v/>
      </c>
      <c r="G281" s="65" t="str">
        <f t="shared" si="29"/>
        <v/>
      </c>
    </row>
    <row r="282" spans="1:7" x14ac:dyDescent="0.25">
      <c r="A282" s="76" t="str">
        <f t="shared" si="30"/>
        <v/>
      </c>
      <c r="B282" s="77" t="str">
        <f t="shared" si="31"/>
        <v/>
      </c>
      <c r="C282" s="65" t="str">
        <f t="shared" si="32"/>
        <v/>
      </c>
      <c r="D282" s="78" t="str">
        <f t="shared" si="33"/>
        <v/>
      </c>
      <c r="E282" s="78" t="str">
        <f t="shared" si="34"/>
        <v/>
      </c>
      <c r="F282" s="78" t="str">
        <f t="shared" si="28"/>
        <v/>
      </c>
      <c r="G282" s="65" t="str">
        <f t="shared" si="29"/>
        <v/>
      </c>
    </row>
    <row r="283" spans="1:7" x14ac:dyDescent="0.25">
      <c r="A283" s="76" t="str">
        <f t="shared" si="30"/>
        <v/>
      </c>
      <c r="B283" s="77" t="str">
        <f t="shared" si="31"/>
        <v/>
      </c>
      <c r="C283" s="65" t="str">
        <f t="shared" si="32"/>
        <v/>
      </c>
      <c r="D283" s="78" t="str">
        <f t="shared" si="33"/>
        <v/>
      </c>
      <c r="E283" s="78" t="str">
        <f t="shared" si="34"/>
        <v/>
      </c>
      <c r="F283" s="78" t="str">
        <f t="shared" si="28"/>
        <v/>
      </c>
      <c r="G283" s="65" t="str">
        <f t="shared" si="29"/>
        <v/>
      </c>
    </row>
    <row r="284" spans="1:7" x14ac:dyDescent="0.25">
      <c r="A284" s="76" t="str">
        <f t="shared" si="30"/>
        <v/>
      </c>
      <c r="B284" s="77" t="str">
        <f t="shared" si="31"/>
        <v/>
      </c>
      <c r="C284" s="65" t="str">
        <f t="shared" si="32"/>
        <v/>
      </c>
      <c r="D284" s="78" t="str">
        <f t="shared" si="33"/>
        <v/>
      </c>
      <c r="E284" s="78" t="str">
        <f t="shared" si="34"/>
        <v/>
      </c>
      <c r="F284" s="78" t="str">
        <f t="shared" si="28"/>
        <v/>
      </c>
      <c r="G284" s="65" t="str">
        <f t="shared" si="29"/>
        <v/>
      </c>
    </row>
    <row r="285" spans="1:7" x14ac:dyDescent="0.25">
      <c r="A285" s="76" t="str">
        <f t="shared" si="30"/>
        <v/>
      </c>
      <c r="B285" s="77" t="str">
        <f t="shared" si="31"/>
        <v/>
      </c>
      <c r="C285" s="65" t="str">
        <f t="shared" si="32"/>
        <v/>
      </c>
      <c r="D285" s="78" t="str">
        <f t="shared" si="33"/>
        <v/>
      </c>
      <c r="E285" s="78" t="str">
        <f t="shared" si="34"/>
        <v/>
      </c>
      <c r="F285" s="78" t="str">
        <f t="shared" si="28"/>
        <v/>
      </c>
      <c r="G285" s="65" t="str">
        <f t="shared" si="29"/>
        <v/>
      </c>
    </row>
    <row r="286" spans="1:7" x14ac:dyDescent="0.25">
      <c r="A286" s="76" t="str">
        <f t="shared" si="30"/>
        <v/>
      </c>
      <c r="B286" s="77" t="str">
        <f t="shared" si="31"/>
        <v/>
      </c>
      <c r="C286" s="65" t="str">
        <f t="shared" si="32"/>
        <v/>
      </c>
      <c r="D286" s="78" t="str">
        <f t="shared" si="33"/>
        <v/>
      </c>
      <c r="E286" s="78" t="str">
        <f t="shared" si="34"/>
        <v/>
      </c>
      <c r="F286" s="78" t="str">
        <f t="shared" si="28"/>
        <v/>
      </c>
      <c r="G286" s="65" t="str">
        <f t="shared" si="29"/>
        <v/>
      </c>
    </row>
    <row r="287" spans="1:7" x14ac:dyDescent="0.25">
      <c r="A287" s="76" t="str">
        <f t="shared" si="30"/>
        <v/>
      </c>
      <c r="B287" s="77" t="str">
        <f t="shared" si="31"/>
        <v/>
      </c>
      <c r="C287" s="65" t="str">
        <f t="shared" si="32"/>
        <v/>
      </c>
      <c r="D287" s="78" t="str">
        <f t="shared" si="33"/>
        <v/>
      </c>
      <c r="E287" s="78" t="str">
        <f t="shared" si="34"/>
        <v/>
      </c>
      <c r="F287" s="78" t="str">
        <f t="shared" si="28"/>
        <v/>
      </c>
      <c r="G287" s="65" t="str">
        <f t="shared" si="29"/>
        <v/>
      </c>
    </row>
    <row r="288" spans="1:7" x14ac:dyDescent="0.25">
      <c r="A288" s="76" t="str">
        <f t="shared" si="30"/>
        <v/>
      </c>
      <c r="B288" s="77" t="str">
        <f t="shared" si="31"/>
        <v/>
      </c>
      <c r="C288" s="65" t="str">
        <f t="shared" si="32"/>
        <v/>
      </c>
      <c r="D288" s="78" t="str">
        <f t="shared" si="33"/>
        <v/>
      </c>
      <c r="E288" s="78" t="str">
        <f t="shared" si="34"/>
        <v/>
      </c>
      <c r="F288" s="78" t="str">
        <f t="shared" si="28"/>
        <v/>
      </c>
      <c r="G288" s="65" t="str">
        <f t="shared" si="29"/>
        <v/>
      </c>
    </row>
    <row r="289" spans="1:7" x14ac:dyDescent="0.25">
      <c r="A289" s="76" t="str">
        <f t="shared" si="30"/>
        <v/>
      </c>
      <c r="B289" s="77" t="str">
        <f t="shared" si="31"/>
        <v/>
      </c>
      <c r="C289" s="65" t="str">
        <f t="shared" si="32"/>
        <v/>
      </c>
      <c r="D289" s="78" t="str">
        <f t="shared" si="33"/>
        <v/>
      </c>
      <c r="E289" s="78" t="str">
        <f t="shared" si="34"/>
        <v/>
      </c>
      <c r="F289" s="78" t="str">
        <f t="shared" si="28"/>
        <v/>
      </c>
      <c r="G289" s="65" t="str">
        <f t="shared" si="29"/>
        <v/>
      </c>
    </row>
    <row r="290" spans="1:7" x14ac:dyDescent="0.25">
      <c r="A290" s="76" t="str">
        <f t="shared" si="30"/>
        <v/>
      </c>
      <c r="B290" s="77" t="str">
        <f t="shared" si="31"/>
        <v/>
      </c>
      <c r="C290" s="65" t="str">
        <f t="shared" si="32"/>
        <v/>
      </c>
      <c r="D290" s="78" t="str">
        <f t="shared" si="33"/>
        <v/>
      </c>
      <c r="E290" s="78" t="str">
        <f t="shared" si="34"/>
        <v/>
      </c>
      <c r="F290" s="78" t="str">
        <f t="shared" si="28"/>
        <v/>
      </c>
      <c r="G290" s="65" t="str">
        <f t="shared" si="29"/>
        <v/>
      </c>
    </row>
    <row r="291" spans="1:7" x14ac:dyDescent="0.25">
      <c r="A291" s="76" t="str">
        <f t="shared" si="30"/>
        <v/>
      </c>
      <c r="B291" s="77" t="str">
        <f t="shared" si="31"/>
        <v/>
      </c>
      <c r="C291" s="65" t="str">
        <f t="shared" si="32"/>
        <v/>
      </c>
      <c r="D291" s="78" t="str">
        <f t="shared" si="33"/>
        <v/>
      </c>
      <c r="E291" s="78" t="str">
        <f t="shared" si="34"/>
        <v/>
      </c>
      <c r="F291" s="78" t="str">
        <f t="shared" si="28"/>
        <v/>
      </c>
      <c r="G291" s="65" t="str">
        <f t="shared" si="29"/>
        <v/>
      </c>
    </row>
    <row r="292" spans="1:7" x14ac:dyDescent="0.25">
      <c r="A292" s="76" t="str">
        <f t="shared" si="30"/>
        <v/>
      </c>
      <c r="B292" s="77" t="str">
        <f t="shared" si="31"/>
        <v/>
      </c>
      <c r="C292" s="65" t="str">
        <f t="shared" si="32"/>
        <v/>
      </c>
      <c r="D292" s="78" t="str">
        <f t="shared" si="33"/>
        <v/>
      </c>
      <c r="E292" s="78" t="str">
        <f t="shared" si="34"/>
        <v/>
      </c>
      <c r="F292" s="78" t="str">
        <f t="shared" si="28"/>
        <v/>
      </c>
      <c r="G292" s="65" t="str">
        <f t="shared" si="29"/>
        <v/>
      </c>
    </row>
    <row r="293" spans="1:7" x14ac:dyDescent="0.25">
      <c r="A293" s="76" t="str">
        <f t="shared" si="30"/>
        <v/>
      </c>
      <c r="B293" s="77" t="str">
        <f t="shared" si="31"/>
        <v/>
      </c>
      <c r="C293" s="65" t="str">
        <f t="shared" si="32"/>
        <v/>
      </c>
      <c r="D293" s="78" t="str">
        <f t="shared" si="33"/>
        <v/>
      </c>
      <c r="E293" s="78" t="str">
        <f t="shared" si="34"/>
        <v/>
      </c>
      <c r="F293" s="78" t="str">
        <f t="shared" si="28"/>
        <v/>
      </c>
      <c r="G293" s="65" t="str">
        <f t="shared" si="29"/>
        <v/>
      </c>
    </row>
    <row r="294" spans="1:7" x14ac:dyDescent="0.25">
      <c r="A294" s="76" t="str">
        <f t="shared" si="30"/>
        <v/>
      </c>
      <c r="B294" s="77" t="str">
        <f t="shared" si="31"/>
        <v/>
      </c>
      <c r="C294" s="65" t="str">
        <f t="shared" si="32"/>
        <v/>
      </c>
      <c r="D294" s="78" t="str">
        <f t="shared" si="33"/>
        <v/>
      </c>
      <c r="E294" s="78" t="str">
        <f t="shared" si="34"/>
        <v/>
      </c>
      <c r="F294" s="78" t="str">
        <f t="shared" si="28"/>
        <v/>
      </c>
      <c r="G294" s="65" t="str">
        <f t="shared" si="29"/>
        <v/>
      </c>
    </row>
    <row r="295" spans="1:7" x14ac:dyDescent="0.25">
      <c r="A295" s="76" t="str">
        <f t="shared" si="30"/>
        <v/>
      </c>
      <c r="B295" s="77" t="str">
        <f t="shared" si="31"/>
        <v/>
      </c>
      <c r="C295" s="65" t="str">
        <f t="shared" si="32"/>
        <v/>
      </c>
      <c r="D295" s="78" t="str">
        <f t="shared" si="33"/>
        <v/>
      </c>
      <c r="E295" s="78" t="str">
        <f t="shared" si="34"/>
        <v/>
      </c>
      <c r="F295" s="78" t="str">
        <f t="shared" si="28"/>
        <v/>
      </c>
      <c r="G295" s="65" t="str">
        <f t="shared" si="29"/>
        <v/>
      </c>
    </row>
    <row r="296" spans="1:7" x14ac:dyDescent="0.25">
      <c r="A296" s="76" t="str">
        <f t="shared" si="30"/>
        <v/>
      </c>
      <c r="B296" s="77" t="str">
        <f t="shared" si="31"/>
        <v/>
      </c>
      <c r="C296" s="65" t="str">
        <f t="shared" si="32"/>
        <v/>
      </c>
      <c r="D296" s="78" t="str">
        <f t="shared" si="33"/>
        <v/>
      </c>
      <c r="E296" s="78" t="str">
        <f t="shared" si="34"/>
        <v/>
      </c>
      <c r="F296" s="78" t="str">
        <f t="shared" si="28"/>
        <v/>
      </c>
      <c r="G296" s="65" t="str">
        <f t="shared" si="29"/>
        <v/>
      </c>
    </row>
    <row r="297" spans="1:7" x14ac:dyDescent="0.25">
      <c r="A297" s="76" t="str">
        <f t="shared" si="30"/>
        <v/>
      </c>
      <c r="B297" s="77" t="str">
        <f t="shared" si="31"/>
        <v/>
      </c>
      <c r="C297" s="65" t="str">
        <f t="shared" si="32"/>
        <v/>
      </c>
      <c r="D297" s="78" t="str">
        <f t="shared" si="33"/>
        <v/>
      </c>
      <c r="E297" s="78" t="str">
        <f t="shared" si="34"/>
        <v/>
      </c>
      <c r="F297" s="78" t="str">
        <f t="shared" si="28"/>
        <v/>
      </c>
      <c r="G297" s="65" t="str">
        <f t="shared" si="29"/>
        <v/>
      </c>
    </row>
    <row r="298" spans="1:7" x14ac:dyDescent="0.25">
      <c r="A298" s="76" t="str">
        <f t="shared" si="30"/>
        <v/>
      </c>
      <c r="B298" s="77" t="str">
        <f t="shared" si="31"/>
        <v/>
      </c>
      <c r="C298" s="65" t="str">
        <f t="shared" si="32"/>
        <v/>
      </c>
      <c r="D298" s="78" t="str">
        <f t="shared" si="33"/>
        <v/>
      </c>
      <c r="E298" s="78" t="str">
        <f t="shared" si="34"/>
        <v/>
      </c>
      <c r="F298" s="78" t="str">
        <f t="shared" si="28"/>
        <v/>
      </c>
      <c r="G298" s="65" t="str">
        <f t="shared" si="29"/>
        <v/>
      </c>
    </row>
    <row r="299" spans="1:7" x14ac:dyDescent="0.25">
      <c r="A299" s="76" t="str">
        <f t="shared" si="30"/>
        <v/>
      </c>
      <c r="B299" s="77" t="str">
        <f t="shared" si="31"/>
        <v/>
      </c>
      <c r="C299" s="65" t="str">
        <f t="shared" si="32"/>
        <v/>
      </c>
      <c r="D299" s="78" t="str">
        <f t="shared" si="33"/>
        <v/>
      </c>
      <c r="E299" s="78" t="str">
        <f t="shared" si="34"/>
        <v/>
      </c>
      <c r="F299" s="78" t="str">
        <f t="shared" si="28"/>
        <v/>
      </c>
      <c r="G299" s="65" t="str">
        <f t="shared" si="29"/>
        <v/>
      </c>
    </row>
    <row r="300" spans="1:7" x14ac:dyDescent="0.25">
      <c r="A300" s="76" t="str">
        <f t="shared" si="30"/>
        <v/>
      </c>
      <c r="B300" s="77" t="str">
        <f t="shared" si="31"/>
        <v/>
      </c>
      <c r="C300" s="65" t="str">
        <f t="shared" si="32"/>
        <v/>
      </c>
      <c r="D300" s="78" t="str">
        <f t="shared" si="33"/>
        <v/>
      </c>
      <c r="E300" s="78" t="str">
        <f t="shared" si="34"/>
        <v/>
      </c>
      <c r="F300" s="78" t="str">
        <f t="shared" si="28"/>
        <v/>
      </c>
      <c r="G300" s="65" t="str">
        <f t="shared" si="29"/>
        <v/>
      </c>
    </row>
    <row r="301" spans="1:7" x14ac:dyDescent="0.25">
      <c r="A301" s="76" t="str">
        <f t="shared" si="30"/>
        <v/>
      </c>
      <c r="B301" s="77" t="str">
        <f t="shared" si="31"/>
        <v/>
      </c>
      <c r="C301" s="65" t="str">
        <f t="shared" si="32"/>
        <v/>
      </c>
      <c r="D301" s="78" t="str">
        <f t="shared" si="33"/>
        <v/>
      </c>
      <c r="E301" s="78" t="str">
        <f t="shared" si="34"/>
        <v/>
      </c>
      <c r="F301" s="78" t="str">
        <f t="shared" si="28"/>
        <v/>
      </c>
      <c r="G301" s="65" t="str">
        <f t="shared" si="29"/>
        <v/>
      </c>
    </row>
    <row r="302" spans="1:7" x14ac:dyDescent="0.25">
      <c r="A302" s="76" t="str">
        <f t="shared" si="30"/>
        <v/>
      </c>
      <c r="B302" s="77" t="str">
        <f t="shared" si="31"/>
        <v/>
      </c>
      <c r="C302" s="65" t="str">
        <f t="shared" si="32"/>
        <v/>
      </c>
      <c r="D302" s="78" t="str">
        <f t="shared" si="33"/>
        <v/>
      </c>
      <c r="E302" s="78" t="str">
        <f t="shared" si="34"/>
        <v/>
      </c>
      <c r="F302" s="78" t="str">
        <f t="shared" si="28"/>
        <v/>
      </c>
      <c r="G302" s="65" t="str">
        <f t="shared" si="29"/>
        <v/>
      </c>
    </row>
    <row r="303" spans="1:7" x14ac:dyDescent="0.25">
      <c r="A303" s="76" t="str">
        <f t="shared" si="30"/>
        <v/>
      </c>
      <c r="B303" s="77" t="str">
        <f t="shared" si="31"/>
        <v/>
      </c>
      <c r="C303" s="65" t="str">
        <f t="shared" si="32"/>
        <v/>
      </c>
      <c r="D303" s="78" t="str">
        <f t="shared" si="33"/>
        <v/>
      </c>
      <c r="E303" s="78" t="str">
        <f t="shared" si="34"/>
        <v/>
      </c>
      <c r="F303" s="78" t="str">
        <f t="shared" si="28"/>
        <v/>
      </c>
      <c r="G303" s="65" t="str">
        <f t="shared" si="29"/>
        <v/>
      </c>
    </row>
    <row r="304" spans="1:7" x14ac:dyDescent="0.25">
      <c r="A304" s="76" t="str">
        <f t="shared" si="30"/>
        <v/>
      </c>
      <c r="B304" s="77" t="str">
        <f t="shared" si="31"/>
        <v/>
      </c>
      <c r="C304" s="65" t="str">
        <f t="shared" si="32"/>
        <v/>
      </c>
      <c r="D304" s="78" t="str">
        <f t="shared" si="33"/>
        <v/>
      </c>
      <c r="E304" s="78" t="str">
        <f t="shared" si="34"/>
        <v/>
      </c>
      <c r="F304" s="78" t="str">
        <f t="shared" si="28"/>
        <v/>
      </c>
      <c r="G304" s="65" t="str">
        <f t="shared" si="29"/>
        <v/>
      </c>
    </row>
    <row r="305" spans="1:7" x14ac:dyDescent="0.25">
      <c r="A305" s="76" t="str">
        <f t="shared" si="30"/>
        <v/>
      </c>
      <c r="B305" s="77" t="str">
        <f t="shared" si="31"/>
        <v/>
      </c>
      <c r="C305" s="65" t="str">
        <f t="shared" si="32"/>
        <v/>
      </c>
      <c r="D305" s="78" t="str">
        <f t="shared" si="33"/>
        <v/>
      </c>
      <c r="E305" s="78" t="str">
        <f t="shared" si="34"/>
        <v/>
      </c>
      <c r="F305" s="78" t="str">
        <f t="shared" si="28"/>
        <v/>
      </c>
      <c r="G305" s="65" t="str">
        <f t="shared" si="29"/>
        <v/>
      </c>
    </row>
    <row r="306" spans="1:7" x14ac:dyDescent="0.25">
      <c r="A306" s="76" t="str">
        <f t="shared" si="30"/>
        <v/>
      </c>
      <c r="B306" s="77" t="str">
        <f t="shared" si="31"/>
        <v/>
      </c>
      <c r="C306" s="65" t="str">
        <f t="shared" si="32"/>
        <v/>
      </c>
      <c r="D306" s="78" t="str">
        <f t="shared" si="33"/>
        <v/>
      </c>
      <c r="E306" s="78" t="str">
        <f t="shared" si="34"/>
        <v/>
      </c>
      <c r="F306" s="78" t="str">
        <f t="shared" si="28"/>
        <v/>
      </c>
      <c r="G306" s="65" t="str">
        <f t="shared" si="29"/>
        <v/>
      </c>
    </row>
    <row r="307" spans="1:7" x14ac:dyDescent="0.25">
      <c r="A307" s="76" t="str">
        <f t="shared" si="30"/>
        <v/>
      </c>
      <c r="B307" s="77" t="str">
        <f t="shared" si="31"/>
        <v/>
      </c>
      <c r="C307" s="65" t="str">
        <f t="shared" si="32"/>
        <v/>
      </c>
      <c r="D307" s="78" t="str">
        <f t="shared" si="33"/>
        <v/>
      </c>
      <c r="E307" s="78" t="str">
        <f t="shared" si="34"/>
        <v/>
      </c>
      <c r="F307" s="78" t="str">
        <f t="shared" si="28"/>
        <v/>
      </c>
      <c r="G307" s="65" t="str">
        <f t="shared" si="29"/>
        <v/>
      </c>
    </row>
    <row r="308" spans="1:7" x14ac:dyDescent="0.25">
      <c r="A308" s="76" t="str">
        <f t="shared" si="30"/>
        <v/>
      </c>
      <c r="B308" s="77" t="str">
        <f t="shared" si="31"/>
        <v/>
      </c>
      <c r="C308" s="65" t="str">
        <f t="shared" si="32"/>
        <v/>
      </c>
      <c r="D308" s="78" t="str">
        <f t="shared" si="33"/>
        <v/>
      </c>
      <c r="E308" s="78" t="str">
        <f t="shared" si="34"/>
        <v/>
      </c>
      <c r="F308" s="78" t="str">
        <f t="shared" si="28"/>
        <v/>
      </c>
      <c r="G308" s="65" t="str">
        <f t="shared" si="29"/>
        <v/>
      </c>
    </row>
    <row r="309" spans="1:7" x14ac:dyDescent="0.25">
      <c r="A309" s="76" t="str">
        <f t="shared" si="30"/>
        <v/>
      </c>
      <c r="B309" s="77" t="str">
        <f t="shared" si="31"/>
        <v/>
      </c>
      <c r="C309" s="65" t="str">
        <f t="shared" si="32"/>
        <v/>
      </c>
      <c r="D309" s="78" t="str">
        <f t="shared" si="33"/>
        <v/>
      </c>
      <c r="E309" s="78" t="str">
        <f t="shared" si="34"/>
        <v/>
      </c>
      <c r="F309" s="78" t="str">
        <f t="shared" si="28"/>
        <v/>
      </c>
      <c r="G309" s="65" t="str">
        <f t="shared" si="29"/>
        <v/>
      </c>
    </row>
    <row r="310" spans="1:7" x14ac:dyDescent="0.25">
      <c r="A310" s="76" t="str">
        <f t="shared" si="30"/>
        <v/>
      </c>
      <c r="B310" s="77" t="str">
        <f t="shared" si="31"/>
        <v/>
      </c>
      <c r="C310" s="65" t="str">
        <f t="shared" si="32"/>
        <v/>
      </c>
      <c r="D310" s="78" t="str">
        <f t="shared" si="33"/>
        <v/>
      </c>
      <c r="E310" s="78" t="str">
        <f t="shared" si="34"/>
        <v/>
      </c>
      <c r="F310" s="78" t="str">
        <f t="shared" si="28"/>
        <v/>
      </c>
      <c r="G310" s="65" t="str">
        <f t="shared" si="29"/>
        <v/>
      </c>
    </row>
    <row r="311" spans="1:7" x14ac:dyDescent="0.25">
      <c r="A311" s="76" t="str">
        <f t="shared" si="30"/>
        <v/>
      </c>
      <c r="B311" s="77" t="str">
        <f t="shared" si="31"/>
        <v/>
      </c>
      <c r="C311" s="65" t="str">
        <f t="shared" si="32"/>
        <v/>
      </c>
      <c r="D311" s="78" t="str">
        <f t="shared" si="33"/>
        <v/>
      </c>
      <c r="E311" s="78" t="str">
        <f t="shared" si="34"/>
        <v/>
      </c>
      <c r="F311" s="78" t="str">
        <f t="shared" si="28"/>
        <v/>
      </c>
      <c r="G311" s="65" t="str">
        <f t="shared" si="29"/>
        <v/>
      </c>
    </row>
    <row r="312" spans="1:7" x14ac:dyDescent="0.25">
      <c r="A312" s="76" t="str">
        <f t="shared" si="30"/>
        <v/>
      </c>
      <c r="B312" s="77" t="str">
        <f t="shared" si="31"/>
        <v/>
      </c>
      <c r="C312" s="65" t="str">
        <f t="shared" si="32"/>
        <v/>
      </c>
      <c r="D312" s="78" t="str">
        <f t="shared" si="33"/>
        <v/>
      </c>
      <c r="E312" s="78" t="str">
        <f t="shared" si="34"/>
        <v/>
      </c>
      <c r="F312" s="78" t="str">
        <f t="shared" si="28"/>
        <v/>
      </c>
      <c r="G312" s="65" t="str">
        <f t="shared" si="29"/>
        <v/>
      </c>
    </row>
    <row r="313" spans="1:7" x14ac:dyDescent="0.25">
      <c r="A313" s="76" t="str">
        <f t="shared" si="30"/>
        <v/>
      </c>
      <c r="B313" s="77" t="str">
        <f t="shared" si="31"/>
        <v/>
      </c>
      <c r="C313" s="65" t="str">
        <f t="shared" si="32"/>
        <v/>
      </c>
      <c r="D313" s="78" t="str">
        <f t="shared" si="33"/>
        <v/>
      </c>
      <c r="E313" s="78" t="str">
        <f t="shared" si="34"/>
        <v/>
      </c>
      <c r="F313" s="78" t="str">
        <f t="shared" si="28"/>
        <v/>
      </c>
      <c r="G313" s="65" t="str">
        <f t="shared" si="29"/>
        <v/>
      </c>
    </row>
    <row r="314" spans="1:7" x14ac:dyDescent="0.25">
      <c r="A314" s="76" t="str">
        <f t="shared" si="30"/>
        <v/>
      </c>
      <c r="B314" s="77" t="str">
        <f t="shared" si="31"/>
        <v/>
      </c>
      <c r="C314" s="65" t="str">
        <f t="shared" si="32"/>
        <v/>
      </c>
      <c r="D314" s="78" t="str">
        <f t="shared" si="33"/>
        <v/>
      </c>
      <c r="E314" s="78" t="str">
        <f t="shared" si="34"/>
        <v/>
      </c>
      <c r="F314" s="78" t="str">
        <f t="shared" si="28"/>
        <v/>
      </c>
      <c r="G314" s="65" t="str">
        <f t="shared" si="29"/>
        <v/>
      </c>
    </row>
    <row r="315" spans="1:7" x14ac:dyDescent="0.25">
      <c r="A315" s="76" t="str">
        <f t="shared" si="30"/>
        <v/>
      </c>
      <c r="B315" s="77" t="str">
        <f t="shared" si="31"/>
        <v/>
      </c>
      <c r="C315" s="65" t="str">
        <f t="shared" si="32"/>
        <v/>
      </c>
      <c r="D315" s="78" t="str">
        <f t="shared" si="33"/>
        <v/>
      </c>
      <c r="E315" s="78" t="str">
        <f t="shared" si="34"/>
        <v/>
      </c>
      <c r="F315" s="78" t="str">
        <f t="shared" si="28"/>
        <v/>
      </c>
      <c r="G315" s="65" t="str">
        <f t="shared" si="29"/>
        <v/>
      </c>
    </row>
    <row r="316" spans="1:7" x14ac:dyDescent="0.25">
      <c r="A316" s="76" t="str">
        <f t="shared" si="30"/>
        <v/>
      </c>
      <c r="B316" s="77" t="str">
        <f t="shared" si="31"/>
        <v/>
      </c>
      <c r="C316" s="65" t="str">
        <f t="shared" si="32"/>
        <v/>
      </c>
      <c r="D316" s="78" t="str">
        <f t="shared" si="33"/>
        <v/>
      </c>
      <c r="E316" s="78" t="str">
        <f t="shared" si="34"/>
        <v/>
      </c>
      <c r="F316" s="78" t="str">
        <f t="shared" si="28"/>
        <v/>
      </c>
      <c r="G316" s="65" t="str">
        <f t="shared" si="29"/>
        <v/>
      </c>
    </row>
    <row r="317" spans="1:7" x14ac:dyDescent="0.25">
      <c r="A317" s="76" t="str">
        <f t="shared" si="30"/>
        <v/>
      </c>
      <c r="B317" s="77" t="str">
        <f t="shared" si="31"/>
        <v/>
      </c>
      <c r="C317" s="65" t="str">
        <f t="shared" si="32"/>
        <v/>
      </c>
      <c r="D317" s="78" t="str">
        <f t="shared" si="33"/>
        <v/>
      </c>
      <c r="E317" s="78" t="str">
        <f t="shared" si="34"/>
        <v/>
      </c>
      <c r="F317" s="78" t="str">
        <f t="shared" si="28"/>
        <v/>
      </c>
      <c r="G317" s="65" t="str">
        <f t="shared" si="29"/>
        <v/>
      </c>
    </row>
    <row r="318" spans="1:7" x14ac:dyDescent="0.25">
      <c r="A318" s="76" t="str">
        <f t="shared" si="30"/>
        <v/>
      </c>
      <c r="B318" s="77" t="str">
        <f t="shared" si="31"/>
        <v/>
      </c>
      <c r="C318" s="65" t="str">
        <f t="shared" si="32"/>
        <v/>
      </c>
      <c r="D318" s="78" t="str">
        <f t="shared" si="33"/>
        <v/>
      </c>
      <c r="E318" s="78" t="str">
        <f t="shared" si="34"/>
        <v/>
      </c>
      <c r="F318" s="78" t="str">
        <f t="shared" si="28"/>
        <v/>
      </c>
      <c r="G318" s="65" t="str">
        <f t="shared" si="29"/>
        <v/>
      </c>
    </row>
    <row r="319" spans="1:7" x14ac:dyDescent="0.25">
      <c r="A319" s="76" t="str">
        <f t="shared" si="30"/>
        <v/>
      </c>
      <c r="B319" s="77" t="str">
        <f t="shared" si="31"/>
        <v/>
      </c>
      <c r="C319" s="65" t="str">
        <f t="shared" si="32"/>
        <v/>
      </c>
      <c r="D319" s="78" t="str">
        <f t="shared" si="33"/>
        <v/>
      </c>
      <c r="E319" s="78" t="str">
        <f t="shared" si="34"/>
        <v/>
      </c>
      <c r="F319" s="78" t="str">
        <f t="shared" si="28"/>
        <v/>
      </c>
      <c r="G319" s="65" t="str">
        <f t="shared" si="29"/>
        <v/>
      </c>
    </row>
    <row r="320" spans="1:7" x14ac:dyDescent="0.25">
      <c r="A320" s="76" t="str">
        <f t="shared" si="30"/>
        <v/>
      </c>
      <c r="B320" s="77" t="str">
        <f t="shared" si="31"/>
        <v/>
      </c>
      <c r="C320" s="65" t="str">
        <f t="shared" si="32"/>
        <v/>
      </c>
      <c r="D320" s="78" t="str">
        <f t="shared" si="33"/>
        <v/>
      </c>
      <c r="E320" s="78" t="str">
        <f t="shared" si="34"/>
        <v/>
      </c>
      <c r="F320" s="78" t="str">
        <f t="shared" si="28"/>
        <v/>
      </c>
      <c r="G320" s="65" t="str">
        <f t="shared" si="29"/>
        <v/>
      </c>
    </row>
    <row r="321" spans="1:7" x14ac:dyDescent="0.25">
      <c r="A321" s="76" t="str">
        <f t="shared" si="30"/>
        <v/>
      </c>
      <c r="B321" s="77" t="str">
        <f t="shared" si="31"/>
        <v/>
      </c>
      <c r="C321" s="65" t="str">
        <f t="shared" si="32"/>
        <v/>
      </c>
      <c r="D321" s="78" t="str">
        <f t="shared" si="33"/>
        <v/>
      </c>
      <c r="E321" s="78" t="str">
        <f t="shared" si="34"/>
        <v/>
      </c>
      <c r="F321" s="78" t="str">
        <f t="shared" si="28"/>
        <v/>
      </c>
      <c r="G321" s="65" t="str">
        <f t="shared" si="29"/>
        <v/>
      </c>
    </row>
    <row r="322" spans="1:7" x14ac:dyDescent="0.25">
      <c r="A322" s="76" t="str">
        <f t="shared" si="30"/>
        <v/>
      </c>
      <c r="B322" s="77" t="str">
        <f t="shared" si="31"/>
        <v/>
      </c>
      <c r="C322" s="65" t="str">
        <f t="shared" si="32"/>
        <v/>
      </c>
      <c r="D322" s="78" t="str">
        <f t="shared" si="33"/>
        <v/>
      </c>
      <c r="E322" s="78" t="str">
        <f t="shared" si="34"/>
        <v/>
      </c>
      <c r="F322" s="78" t="str">
        <f t="shared" si="28"/>
        <v/>
      </c>
      <c r="G322" s="65" t="str">
        <f t="shared" si="29"/>
        <v/>
      </c>
    </row>
    <row r="323" spans="1:7" x14ac:dyDescent="0.25">
      <c r="A323" s="76" t="str">
        <f t="shared" si="30"/>
        <v/>
      </c>
      <c r="B323" s="77" t="str">
        <f t="shared" si="31"/>
        <v/>
      </c>
      <c r="C323" s="65" t="str">
        <f t="shared" si="32"/>
        <v/>
      </c>
      <c r="D323" s="78" t="str">
        <f t="shared" si="33"/>
        <v/>
      </c>
      <c r="E323" s="78" t="str">
        <f t="shared" si="34"/>
        <v/>
      </c>
      <c r="F323" s="78" t="str">
        <f t="shared" si="28"/>
        <v/>
      </c>
      <c r="G323" s="65" t="str">
        <f t="shared" si="29"/>
        <v/>
      </c>
    </row>
    <row r="324" spans="1:7" x14ac:dyDescent="0.25">
      <c r="A324" s="76" t="str">
        <f t="shared" si="30"/>
        <v/>
      </c>
      <c r="B324" s="77" t="str">
        <f t="shared" si="31"/>
        <v/>
      </c>
      <c r="C324" s="65" t="str">
        <f t="shared" si="32"/>
        <v/>
      </c>
      <c r="D324" s="78" t="str">
        <f t="shared" si="33"/>
        <v/>
      </c>
      <c r="E324" s="78" t="str">
        <f t="shared" si="34"/>
        <v/>
      </c>
      <c r="F324" s="78" t="str">
        <f t="shared" si="28"/>
        <v/>
      </c>
      <c r="G324" s="65" t="str">
        <f t="shared" si="29"/>
        <v/>
      </c>
    </row>
    <row r="325" spans="1:7" x14ac:dyDescent="0.25">
      <c r="A325" s="76" t="str">
        <f t="shared" si="30"/>
        <v/>
      </c>
      <c r="B325" s="77" t="str">
        <f t="shared" si="31"/>
        <v/>
      </c>
      <c r="C325" s="65" t="str">
        <f t="shared" si="32"/>
        <v/>
      </c>
      <c r="D325" s="78" t="str">
        <f t="shared" si="33"/>
        <v/>
      </c>
      <c r="E325" s="78" t="str">
        <f t="shared" si="34"/>
        <v/>
      </c>
      <c r="F325" s="78" t="str">
        <f t="shared" si="28"/>
        <v/>
      </c>
      <c r="G325" s="65" t="str">
        <f t="shared" si="29"/>
        <v/>
      </c>
    </row>
    <row r="326" spans="1:7" x14ac:dyDescent="0.25">
      <c r="A326" s="76" t="str">
        <f t="shared" si="30"/>
        <v/>
      </c>
      <c r="B326" s="77" t="str">
        <f t="shared" si="31"/>
        <v/>
      </c>
      <c r="C326" s="65" t="str">
        <f t="shared" si="32"/>
        <v/>
      </c>
      <c r="D326" s="78" t="str">
        <f t="shared" si="33"/>
        <v/>
      </c>
      <c r="E326" s="78" t="str">
        <f t="shared" si="34"/>
        <v/>
      </c>
      <c r="F326" s="78" t="str">
        <f t="shared" si="28"/>
        <v/>
      </c>
      <c r="G326" s="65" t="str">
        <f t="shared" si="29"/>
        <v/>
      </c>
    </row>
    <row r="327" spans="1:7" x14ac:dyDescent="0.25">
      <c r="A327" s="76" t="str">
        <f t="shared" si="30"/>
        <v/>
      </c>
      <c r="B327" s="77" t="str">
        <f t="shared" si="31"/>
        <v/>
      </c>
      <c r="C327" s="65" t="str">
        <f t="shared" si="32"/>
        <v/>
      </c>
      <c r="D327" s="78" t="str">
        <f t="shared" si="33"/>
        <v/>
      </c>
      <c r="E327" s="78" t="str">
        <f t="shared" si="34"/>
        <v/>
      </c>
      <c r="F327" s="78" t="str">
        <f t="shared" si="28"/>
        <v/>
      </c>
      <c r="G327" s="65" t="str">
        <f t="shared" si="29"/>
        <v/>
      </c>
    </row>
    <row r="328" spans="1:7" x14ac:dyDescent="0.25">
      <c r="A328" s="76" t="str">
        <f t="shared" si="30"/>
        <v/>
      </c>
      <c r="B328" s="77" t="str">
        <f t="shared" si="31"/>
        <v/>
      </c>
      <c r="C328" s="65" t="str">
        <f t="shared" si="32"/>
        <v/>
      </c>
      <c r="D328" s="78" t="str">
        <f t="shared" si="33"/>
        <v/>
      </c>
      <c r="E328" s="78" t="str">
        <f t="shared" si="34"/>
        <v/>
      </c>
      <c r="F328" s="78" t="str">
        <f t="shared" si="28"/>
        <v/>
      </c>
      <c r="G328" s="65" t="str">
        <f t="shared" si="29"/>
        <v/>
      </c>
    </row>
    <row r="329" spans="1:7" x14ac:dyDescent="0.25">
      <c r="A329" s="76" t="str">
        <f t="shared" si="30"/>
        <v/>
      </c>
      <c r="B329" s="77" t="str">
        <f t="shared" si="31"/>
        <v/>
      </c>
      <c r="C329" s="65" t="str">
        <f t="shared" si="32"/>
        <v/>
      </c>
      <c r="D329" s="78" t="str">
        <f t="shared" si="33"/>
        <v/>
      </c>
      <c r="E329" s="78" t="str">
        <f t="shared" si="34"/>
        <v/>
      </c>
      <c r="F329" s="78" t="str">
        <f t="shared" si="28"/>
        <v/>
      </c>
      <c r="G329" s="65" t="str">
        <f t="shared" si="29"/>
        <v/>
      </c>
    </row>
    <row r="330" spans="1:7" x14ac:dyDescent="0.25">
      <c r="A330" s="76" t="str">
        <f t="shared" si="30"/>
        <v/>
      </c>
      <c r="B330" s="77" t="str">
        <f t="shared" si="31"/>
        <v/>
      </c>
      <c r="C330" s="65" t="str">
        <f t="shared" si="32"/>
        <v/>
      </c>
      <c r="D330" s="78" t="str">
        <f t="shared" si="33"/>
        <v/>
      </c>
      <c r="E330" s="78" t="str">
        <f t="shared" si="34"/>
        <v/>
      </c>
      <c r="F330" s="78" t="str">
        <f t="shared" si="28"/>
        <v/>
      </c>
      <c r="G330" s="65" t="str">
        <f t="shared" si="29"/>
        <v/>
      </c>
    </row>
    <row r="331" spans="1:7" x14ac:dyDescent="0.25">
      <c r="A331" s="76" t="str">
        <f t="shared" si="30"/>
        <v/>
      </c>
      <c r="B331" s="77" t="str">
        <f t="shared" si="31"/>
        <v/>
      </c>
      <c r="C331" s="65" t="str">
        <f t="shared" si="32"/>
        <v/>
      </c>
      <c r="D331" s="78" t="str">
        <f t="shared" si="33"/>
        <v/>
      </c>
      <c r="E331" s="78" t="str">
        <f t="shared" si="34"/>
        <v/>
      </c>
      <c r="F331" s="78" t="str">
        <f t="shared" si="28"/>
        <v/>
      </c>
      <c r="G331" s="65" t="str">
        <f t="shared" si="29"/>
        <v/>
      </c>
    </row>
    <row r="332" spans="1:7" x14ac:dyDescent="0.25">
      <c r="A332" s="76" t="str">
        <f t="shared" si="30"/>
        <v/>
      </c>
      <c r="B332" s="77" t="str">
        <f t="shared" si="31"/>
        <v/>
      </c>
      <c r="C332" s="65" t="str">
        <f t="shared" si="32"/>
        <v/>
      </c>
      <c r="D332" s="78" t="str">
        <f t="shared" si="33"/>
        <v/>
      </c>
      <c r="E332" s="78" t="str">
        <f t="shared" si="34"/>
        <v/>
      </c>
      <c r="F332" s="78" t="str">
        <f t="shared" si="28"/>
        <v/>
      </c>
      <c r="G332" s="65" t="str">
        <f t="shared" si="29"/>
        <v/>
      </c>
    </row>
    <row r="333" spans="1:7" x14ac:dyDescent="0.25">
      <c r="A333" s="76" t="str">
        <f t="shared" si="30"/>
        <v/>
      </c>
      <c r="B333" s="77" t="str">
        <f t="shared" si="31"/>
        <v/>
      </c>
      <c r="C333" s="65" t="str">
        <f t="shared" si="32"/>
        <v/>
      </c>
      <c r="D333" s="78" t="str">
        <f t="shared" si="33"/>
        <v/>
      </c>
      <c r="E333" s="78" t="str">
        <f t="shared" si="34"/>
        <v/>
      </c>
      <c r="F333" s="78" t="str">
        <f t="shared" si="28"/>
        <v/>
      </c>
      <c r="G333" s="65" t="str">
        <f t="shared" si="29"/>
        <v/>
      </c>
    </row>
    <row r="334" spans="1:7" x14ac:dyDescent="0.25">
      <c r="A334" s="76" t="str">
        <f t="shared" si="30"/>
        <v/>
      </c>
      <c r="B334" s="77" t="str">
        <f t="shared" si="31"/>
        <v/>
      </c>
      <c r="C334" s="65" t="str">
        <f t="shared" si="32"/>
        <v/>
      </c>
      <c r="D334" s="78" t="str">
        <f t="shared" si="33"/>
        <v/>
      </c>
      <c r="E334" s="78" t="str">
        <f t="shared" si="34"/>
        <v/>
      </c>
      <c r="F334" s="78" t="str">
        <f t="shared" si="28"/>
        <v/>
      </c>
      <c r="G334" s="65" t="str">
        <f t="shared" si="29"/>
        <v/>
      </c>
    </row>
    <row r="335" spans="1:7" x14ac:dyDescent="0.25">
      <c r="A335" s="76" t="str">
        <f t="shared" si="30"/>
        <v/>
      </c>
      <c r="B335" s="77" t="str">
        <f t="shared" si="31"/>
        <v/>
      </c>
      <c r="C335" s="65" t="str">
        <f t="shared" si="32"/>
        <v/>
      </c>
      <c r="D335" s="78" t="str">
        <f t="shared" si="33"/>
        <v/>
      </c>
      <c r="E335" s="78" t="str">
        <f t="shared" si="34"/>
        <v/>
      </c>
      <c r="F335" s="78" t="str">
        <f t="shared" si="28"/>
        <v/>
      </c>
      <c r="G335" s="65" t="str">
        <f t="shared" si="29"/>
        <v/>
      </c>
    </row>
    <row r="336" spans="1:7" x14ac:dyDescent="0.25">
      <c r="A336" s="76" t="str">
        <f t="shared" si="30"/>
        <v/>
      </c>
      <c r="B336" s="77" t="str">
        <f t="shared" si="31"/>
        <v/>
      </c>
      <c r="C336" s="65" t="str">
        <f t="shared" si="32"/>
        <v/>
      </c>
      <c r="D336" s="78" t="str">
        <f t="shared" si="33"/>
        <v/>
      </c>
      <c r="E336" s="78" t="str">
        <f t="shared" si="34"/>
        <v/>
      </c>
      <c r="F336" s="78" t="str">
        <f t="shared" ref="F336:F399" si="35">IF(B336="","",SUM(D336:E336))</f>
        <v/>
      </c>
      <c r="G336" s="65" t="str">
        <f t="shared" ref="G336:G399" si="36">IF(B336="","",SUM(C336)-SUM(E336))</f>
        <v/>
      </c>
    </row>
    <row r="337" spans="1:7" x14ac:dyDescent="0.25">
      <c r="A337" s="76" t="str">
        <f t="shared" ref="A337:A400" si="37">IF(B337="","",EDATE(A336,1))</f>
        <v/>
      </c>
      <c r="B337" s="77" t="str">
        <f t="shared" ref="B337:B400" si="38">IF(B336="","",IF(SUM(B336)+1&lt;=$E$7,SUM(B336)+1,""))</f>
        <v/>
      </c>
      <c r="C337" s="65" t="str">
        <f t="shared" ref="C337:C400" si="39">IF(B337="","",G336)</f>
        <v/>
      </c>
      <c r="D337" s="78" t="str">
        <f t="shared" ref="D337:D400" si="40">IF(B337="","",IPMT($E$11/12,B337,$E$7,-$E$8,$E$9,0))</f>
        <v/>
      </c>
      <c r="E337" s="78" t="str">
        <f t="shared" ref="E337:E400" si="41">IF(B337="","",PPMT($E$11/12,B337,$E$7,-$E$8,$E$9,0))</f>
        <v/>
      </c>
      <c r="F337" s="78" t="str">
        <f t="shared" si="35"/>
        <v/>
      </c>
      <c r="G337" s="65" t="str">
        <f t="shared" si="36"/>
        <v/>
      </c>
    </row>
    <row r="338" spans="1:7" x14ac:dyDescent="0.25">
      <c r="A338" s="76" t="str">
        <f t="shared" si="37"/>
        <v/>
      </c>
      <c r="B338" s="77" t="str">
        <f t="shared" si="38"/>
        <v/>
      </c>
      <c r="C338" s="65" t="str">
        <f t="shared" si="39"/>
        <v/>
      </c>
      <c r="D338" s="78" t="str">
        <f t="shared" si="40"/>
        <v/>
      </c>
      <c r="E338" s="78" t="str">
        <f t="shared" si="41"/>
        <v/>
      </c>
      <c r="F338" s="78" t="str">
        <f t="shared" si="35"/>
        <v/>
      </c>
      <c r="G338" s="65" t="str">
        <f t="shared" si="36"/>
        <v/>
      </c>
    </row>
    <row r="339" spans="1:7" x14ac:dyDescent="0.25">
      <c r="A339" s="76" t="str">
        <f t="shared" si="37"/>
        <v/>
      </c>
      <c r="B339" s="77" t="str">
        <f t="shared" si="38"/>
        <v/>
      </c>
      <c r="C339" s="65" t="str">
        <f t="shared" si="39"/>
        <v/>
      </c>
      <c r="D339" s="78" t="str">
        <f t="shared" si="40"/>
        <v/>
      </c>
      <c r="E339" s="78" t="str">
        <f t="shared" si="41"/>
        <v/>
      </c>
      <c r="F339" s="78" t="str">
        <f t="shared" si="35"/>
        <v/>
      </c>
      <c r="G339" s="65" t="str">
        <f t="shared" si="36"/>
        <v/>
      </c>
    </row>
    <row r="340" spans="1:7" x14ac:dyDescent="0.25">
      <c r="A340" s="76" t="str">
        <f t="shared" si="37"/>
        <v/>
      </c>
      <c r="B340" s="77" t="str">
        <f t="shared" si="38"/>
        <v/>
      </c>
      <c r="C340" s="65" t="str">
        <f t="shared" si="39"/>
        <v/>
      </c>
      <c r="D340" s="78" t="str">
        <f t="shared" si="40"/>
        <v/>
      </c>
      <c r="E340" s="78" t="str">
        <f t="shared" si="41"/>
        <v/>
      </c>
      <c r="F340" s="78" t="str">
        <f t="shared" si="35"/>
        <v/>
      </c>
      <c r="G340" s="65" t="str">
        <f t="shared" si="36"/>
        <v/>
      </c>
    </row>
    <row r="341" spans="1:7" x14ac:dyDescent="0.25">
      <c r="A341" s="76" t="str">
        <f t="shared" si="37"/>
        <v/>
      </c>
      <c r="B341" s="77" t="str">
        <f t="shared" si="38"/>
        <v/>
      </c>
      <c r="C341" s="65" t="str">
        <f t="shared" si="39"/>
        <v/>
      </c>
      <c r="D341" s="78" t="str">
        <f t="shared" si="40"/>
        <v/>
      </c>
      <c r="E341" s="78" t="str">
        <f t="shared" si="41"/>
        <v/>
      </c>
      <c r="F341" s="78" t="str">
        <f t="shared" si="35"/>
        <v/>
      </c>
      <c r="G341" s="65" t="str">
        <f t="shared" si="36"/>
        <v/>
      </c>
    </row>
    <row r="342" spans="1:7" x14ac:dyDescent="0.25">
      <c r="A342" s="76" t="str">
        <f t="shared" si="37"/>
        <v/>
      </c>
      <c r="B342" s="77" t="str">
        <f t="shared" si="38"/>
        <v/>
      </c>
      <c r="C342" s="65" t="str">
        <f t="shared" si="39"/>
        <v/>
      </c>
      <c r="D342" s="78" t="str">
        <f t="shared" si="40"/>
        <v/>
      </c>
      <c r="E342" s="78" t="str">
        <f t="shared" si="41"/>
        <v/>
      </c>
      <c r="F342" s="78" t="str">
        <f t="shared" si="35"/>
        <v/>
      </c>
      <c r="G342" s="65" t="str">
        <f t="shared" si="36"/>
        <v/>
      </c>
    </row>
    <row r="343" spans="1:7" x14ac:dyDescent="0.25">
      <c r="A343" s="76" t="str">
        <f t="shared" si="37"/>
        <v/>
      </c>
      <c r="B343" s="77" t="str">
        <f t="shared" si="38"/>
        <v/>
      </c>
      <c r="C343" s="65" t="str">
        <f t="shared" si="39"/>
        <v/>
      </c>
      <c r="D343" s="78" t="str">
        <f t="shared" si="40"/>
        <v/>
      </c>
      <c r="E343" s="78" t="str">
        <f t="shared" si="41"/>
        <v/>
      </c>
      <c r="F343" s="78" t="str">
        <f t="shared" si="35"/>
        <v/>
      </c>
      <c r="G343" s="65" t="str">
        <f t="shared" si="36"/>
        <v/>
      </c>
    </row>
    <row r="344" spans="1:7" x14ac:dyDescent="0.25">
      <c r="A344" s="76" t="str">
        <f t="shared" si="37"/>
        <v/>
      </c>
      <c r="B344" s="77" t="str">
        <f t="shared" si="38"/>
        <v/>
      </c>
      <c r="C344" s="65" t="str">
        <f t="shared" si="39"/>
        <v/>
      </c>
      <c r="D344" s="78" t="str">
        <f t="shared" si="40"/>
        <v/>
      </c>
      <c r="E344" s="78" t="str">
        <f t="shared" si="41"/>
        <v/>
      </c>
      <c r="F344" s="78" t="str">
        <f t="shared" si="35"/>
        <v/>
      </c>
      <c r="G344" s="65" t="str">
        <f t="shared" si="36"/>
        <v/>
      </c>
    </row>
    <row r="345" spans="1:7" x14ac:dyDescent="0.25">
      <c r="A345" s="76" t="str">
        <f t="shared" si="37"/>
        <v/>
      </c>
      <c r="B345" s="77" t="str">
        <f t="shared" si="38"/>
        <v/>
      </c>
      <c r="C345" s="65" t="str">
        <f t="shared" si="39"/>
        <v/>
      </c>
      <c r="D345" s="78" t="str">
        <f t="shared" si="40"/>
        <v/>
      </c>
      <c r="E345" s="78" t="str">
        <f t="shared" si="41"/>
        <v/>
      </c>
      <c r="F345" s="78" t="str">
        <f t="shared" si="35"/>
        <v/>
      </c>
      <c r="G345" s="65" t="str">
        <f t="shared" si="36"/>
        <v/>
      </c>
    </row>
    <row r="346" spans="1:7" x14ac:dyDescent="0.25">
      <c r="A346" s="76" t="str">
        <f t="shared" si="37"/>
        <v/>
      </c>
      <c r="B346" s="77" t="str">
        <f t="shared" si="38"/>
        <v/>
      </c>
      <c r="C346" s="65" t="str">
        <f t="shared" si="39"/>
        <v/>
      </c>
      <c r="D346" s="78" t="str">
        <f t="shared" si="40"/>
        <v/>
      </c>
      <c r="E346" s="78" t="str">
        <f t="shared" si="41"/>
        <v/>
      </c>
      <c r="F346" s="78" t="str">
        <f t="shared" si="35"/>
        <v/>
      </c>
      <c r="G346" s="65" t="str">
        <f t="shared" si="36"/>
        <v/>
      </c>
    </row>
    <row r="347" spans="1:7" x14ac:dyDescent="0.25">
      <c r="A347" s="76" t="str">
        <f t="shared" si="37"/>
        <v/>
      </c>
      <c r="B347" s="77" t="str">
        <f t="shared" si="38"/>
        <v/>
      </c>
      <c r="C347" s="65" t="str">
        <f t="shared" si="39"/>
        <v/>
      </c>
      <c r="D347" s="78" t="str">
        <f t="shared" si="40"/>
        <v/>
      </c>
      <c r="E347" s="78" t="str">
        <f t="shared" si="41"/>
        <v/>
      </c>
      <c r="F347" s="78" t="str">
        <f t="shared" si="35"/>
        <v/>
      </c>
      <c r="G347" s="65" t="str">
        <f t="shared" si="36"/>
        <v/>
      </c>
    </row>
    <row r="348" spans="1:7" x14ac:dyDescent="0.25">
      <c r="A348" s="76" t="str">
        <f t="shared" si="37"/>
        <v/>
      </c>
      <c r="B348" s="77" t="str">
        <f t="shared" si="38"/>
        <v/>
      </c>
      <c r="C348" s="65" t="str">
        <f t="shared" si="39"/>
        <v/>
      </c>
      <c r="D348" s="78" t="str">
        <f t="shared" si="40"/>
        <v/>
      </c>
      <c r="E348" s="78" t="str">
        <f t="shared" si="41"/>
        <v/>
      </c>
      <c r="F348" s="78" t="str">
        <f t="shared" si="35"/>
        <v/>
      </c>
      <c r="G348" s="65" t="str">
        <f t="shared" si="36"/>
        <v/>
      </c>
    </row>
    <row r="349" spans="1:7" x14ac:dyDescent="0.25">
      <c r="A349" s="76" t="str">
        <f t="shared" si="37"/>
        <v/>
      </c>
      <c r="B349" s="77" t="str">
        <f t="shared" si="38"/>
        <v/>
      </c>
      <c r="C349" s="65" t="str">
        <f t="shared" si="39"/>
        <v/>
      </c>
      <c r="D349" s="78" t="str">
        <f t="shared" si="40"/>
        <v/>
      </c>
      <c r="E349" s="78" t="str">
        <f t="shared" si="41"/>
        <v/>
      </c>
      <c r="F349" s="78" t="str">
        <f t="shared" si="35"/>
        <v/>
      </c>
      <c r="G349" s="65" t="str">
        <f t="shared" si="36"/>
        <v/>
      </c>
    </row>
    <row r="350" spans="1:7" x14ac:dyDescent="0.25">
      <c r="A350" s="76" t="str">
        <f t="shared" si="37"/>
        <v/>
      </c>
      <c r="B350" s="77" t="str">
        <f t="shared" si="38"/>
        <v/>
      </c>
      <c r="C350" s="65" t="str">
        <f t="shared" si="39"/>
        <v/>
      </c>
      <c r="D350" s="78" t="str">
        <f t="shared" si="40"/>
        <v/>
      </c>
      <c r="E350" s="78" t="str">
        <f t="shared" si="41"/>
        <v/>
      </c>
      <c r="F350" s="78" t="str">
        <f t="shared" si="35"/>
        <v/>
      </c>
      <c r="G350" s="65" t="str">
        <f t="shared" si="36"/>
        <v/>
      </c>
    </row>
    <row r="351" spans="1:7" x14ac:dyDescent="0.25">
      <c r="A351" s="76" t="str">
        <f t="shared" si="37"/>
        <v/>
      </c>
      <c r="B351" s="77" t="str">
        <f t="shared" si="38"/>
        <v/>
      </c>
      <c r="C351" s="65" t="str">
        <f t="shared" si="39"/>
        <v/>
      </c>
      <c r="D351" s="78" t="str">
        <f t="shared" si="40"/>
        <v/>
      </c>
      <c r="E351" s="78" t="str">
        <f t="shared" si="41"/>
        <v/>
      </c>
      <c r="F351" s="78" t="str">
        <f t="shared" si="35"/>
        <v/>
      </c>
      <c r="G351" s="65" t="str">
        <f t="shared" si="36"/>
        <v/>
      </c>
    </row>
    <row r="352" spans="1:7" x14ac:dyDescent="0.25">
      <c r="A352" s="76" t="str">
        <f t="shared" si="37"/>
        <v/>
      </c>
      <c r="B352" s="77" t="str">
        <f t="shared" si="38"/>
        <v/>
      </c>
      <c r="C352" s="65" t="str">
        <f t="shared" si="39"/>
        <v/>
      </c>
      <c r="D352" s="78" t="str">
        <f t="shared" si="40"/>
        <v/>
      </c>
      <c r="E352" s="78" t="str">
        <f t="shared" si="41"/>
        <v/>
      </c>
      <c r="F352" s="78" t="str">
        <f t="shared" si="35"/>
        <v/>
      </c>
      <c r="G352" s="65" t="str">
        <f t="shared" si="36"/>
        <v/>
      </c>
    </row>
    <row r="353" spans="1:7" x14ac:dyDescent="0.25">
      <c r="A353" s="76" t="str">
        <f t="shared" si="37"/>
        <v/>
      </c>
      <c r="B353" s="77" t="str">
        <f t="shared" si="38"/>
        <v/>
      </c>
      <c r="C353" s="65" t="str">
        <f t="shared" si="39"/>
        <v/>
      </c>
      <c r="D353" s="78" t="str">
        <f t="shared" si="40"/>
        <v/>
      </c>
      <c r="E353" s="78" t="str">
        <f t="shared" si="41"/>
        <v/>
      </c>
      <c r="F353" s="78" t="str">
        <f t="shared" si="35"/>
        <v/>
      </c>
      <c r="G353" s="65" t="str">
        <f t="shared" si="36"/>
        <v/>
      </c>
    </row>
    <row r="354" spans="1:7" x14ac:dyDescent="0.25">
      <c r="A354" s="76" t="str">
        <f t="shared" si="37"/>
        <v/>
      </c>
      <c r="B354" s="77" t="str">
        <f t="shared" si="38"/>
        <v/>
      </c>
      <c r="C354" s="65" t="str">
        <f t="shared" si="39"/>
        <v/>
      </c>
      <c r="D354" s="78" t="str">
        <f t="shared" si="40"/>
        <v/>
      </c>
      <c r="E354" s="78" t="str">
        <f t="shared" si="41"/>
        <v/>
      </c>
      <c r="F354" s="78" t="str">
        <f t="shared" si="35"/>
        <v/>
      </c>
      <c r="G354" s="65" t="str">
        <f t="shared" si="36"/>
        <v/>
      </c>
    </row>
    <row r="355" spans="1:7" x14ac:dyDescent="0.25">
      <c r="A355" s="76" t="str">
        <f t="shared" si="37"/>
        <v/>
      </c>
      <c r="B355" s="77" t="str">
        <f t="shared" si="38"/>
        <v/>
      </c>
      <c r="C355" s="65" t="str">
        <f t="shared" si="39"/>
        <v/>
      </c>
      <c r="D355" s="78" t="str">
        <f t="shared" si="40"/>
        <v/>
      </c>
      <c r="E355" s="78" t="str">
        <f t="shared" si="41"/>
        <v/>
      </c>
      <c r="F355" s="78" t="str">
        <f t="shared" si="35"/>
        <v/>
      </c>
      <c r="G355" s="65" t="str">
        <f t="shared" si="36"/>
        <v/>
      </c>
    </row>
    <row r="356" spans="1:7" x14ac:dyDescent="0.25">
      <c r="A356" s="76" t="str">
        <f t="shared" si="37"/>
        <v/>
      </c>
      <c r="B356" s="77" t="str">
        <f t="shared" si="38"/>
        <v/>
      </c>
      <c r="C356" s="65" t="str">
        <f t="shared" si="39"/>
        <v/>
      </c>
      <c r="D356" s="78" t="str">
        <f t="shared" si="40"/>
        <v/>
      </c>
      <c r="E356" s="78" t="str">
        <f t="shared" si="41"/>
        <v/>
      </c>
      <c r="F356" s="78" t="str">
        <f t="shared" si="35"/>
        <v/>
      </c>
      <c r="G356" s="65" t="str">
        <f t="shared" si="36"/>
        <v/>
      </c>
    </row>
    <row r="357" spans="1:7" x14ac:dyDescent="0.25">
      <c r="A357" s="76" t="str">
        <f t="shared" si="37"/>
        <v/>
      </c>
      <c r="B357" s="77" t="str">
        <f t="shared" si="38"/>
        <v/>
      </c>
      <c r="C357" s="65" t="str">
        <f t="shared" si="39"/>
        <v/>
      </c>
      <c r="D357" s="78" t="str">
        <f t="shared" si="40"/>
        <v/>
      </c>
      <c r="E357" s="78" t="str">
        <f t="shared" si="41"/>
        <v/>
      </c>
      <c r="F357" s="78" t="str">
        <f t="shared" si="35"/>
        <v/>
      </c>
      <c r="G357" s="65" t="str">
        <f t="shared" si="36"/>
        <v/>
      </c>
    </row>
    <row r="358" spans="1:7" x14ac:dyDescent="0.25">
      <c r="A358" s="76" t="str">
        <f t="shared" si="37"/>
        <v/>
      </c>
      <c r="B358" s="77" t="str">
        <f t="shared" si="38"/>
        <v/>
      </c>
      <c r="C358" s="65" t="str">
        <f t="shared" si="39"/>
        <v/>
      </c>
      <c r="D358" s="78" t="str">
        <f t="shared" si="40"/>
        <v/>
      </c>
      <c r="E358" s="78" t="str">
        <f t="shared" si="41"/>
        <v/>
      </c>
      <c r="F358" s="78" t="str">
        <f t="shared" si="35"/>
        <v/>
      </c>
      <c r="G358" s="65" t="str">
        <f t="shared" si="36"/>
        <v/>
      </c>
    </row>
    <row r="359" spans="1:7" x14ac:dyDescent="0.25">
      <c r="A359" s="76" t="str">
        <f t="shared" si="37"/>
        <v/>
      </c>
      <c r="B359" s="77" t="str">
        <f t="shared" si="38"/>
        <v/>
      </c>
      <c r="C359" s="65" t="str">
        <f t="shared" si="39"/>
        <v/>
      </c>
      <c r="D359" s="78" t="str">
        <f t="shared" si="40"/>
        <v/>
      </c>
      <c r="E359" s="78" t="str">
        <f t="shared" si="41"/>
        <v/>
      </c>
      <c r="F359" s="78" t="str">
        <f t="shared" si="35"/>
        <v/>
      </c>
      <c r="G359" s="65" t="str">
        <f t="shared" si="36"/>
        <v/>
      </c>
    </row>
    <row r="360" spans="1:7" x14ac:dyDescent="0.25">
      <c r="A360" s="76" t="str">
        <f t="shared" si="37"/>
        <v/>
      </c>
      <c r="B360" s="77" t="str">
        <f t="shared" si="38"/>
        <v/>
      </c>
      <c r="C360" s="65" t="str">
        <f t="shared" si="39"/>
        <v/>
      </c>
      <c r="D360" s="78" t="str">
        <f t="shared" si="40"/>
        <v/>
      </c>
      <c r="E360" s="78" t="str">
        <f t="shared" si="41"/>
        <v/>
      </c>
      <c r="F360" s="78" t="str">
        <f t="shared" si="35"/>
        <v/>
      </c>
      <c r="G360" s="65" t="str">
        <f t="shared" si="36"/>
        <v/>
      </c>
    </row>
    <row r="361" spans="1:7" x14ac:dyDescent="0.25">
      <c r="A361" s="76" t="str">
        <f t="shared" si="37"/>
        <v/>
      </c>
      <c r="B361" s="77" t="str">
        <f t="shared" si="38"/>
        <v/>
      </c>
      <c r="C361" s="65" t="str">
        <f t="shared" si="39"/>
        <v/>
      </c>
      <c r="D361" s="78" t="str">
        <f t="shared" si="40"/>
        <v/>
      </c>
      <c r="E361" s="78" t="str">
        <f t="shared" si="41"/>
        <v/>
      </c>
      <c r="F361" s="78" t="str">
        <f t="shared" si="35"/>
        <v/>
      </c>
      <c r="G361" s="65" t="str">
        <f t="shared" si="36"/>
        <v/>
      </c>
    </row>
    <row r="362" spans="1:7" x14ac:dyDescent="0.25">
      <c r="A362" s="76" t="str">
        <f t="shared" si="37"/>
        <v/>
      </c>
      <c r="B362" s="77" t="str">
        <f t="shared" si="38"/>
        <v/>
      </c>
      <c r="C362" s="65" t="str">
        <f t="shared" si="39"/>
        <v/>
      </c>
      <c r="D362" s="78" t="str">
        <f t="shared" si="40"/>
        <v/>
      </c>
      <c r="E362" s="78" t="str">
        <f t="shared" si="41"/>
        <v/>
      </c>
      <c r="F362" s="78" t="str">
        <f t="shared" si="35"/>
        <v/>
      </c>
      <c r="G362" s="65" t="str">
        <f t="shared" si="36"/>
        <v/>
      </c>
    </row>
    <row r="363" spans="1:7" x14ac:dyDescent="0.25">
      <c r="A363" s="76" t="str">
        <f t="shared" si="37"/>
        <v/>
      </c>
      <c r="B363" s="77" t="str">
        <f t="shared" si="38"/>
        <v/>
      </c>
      <c r="C363" s="65" t="str">
        <f t="shared" si="39"/>
        <v/>
      </c>
      <c r="D363" s="78" t="str">
        <f t="shared" si="40"/>
        <v/>
      </c>
      <c r="E363" s="78" t="str">
        <f t="shared" si="41"/>
        <v/>
      </c>
      <c r="F363" s="78" t="str">
        <f t="shared" si="35"/>
        <v/>
      </c>
      <c r="G363" s="65" t="str">
        <f t="shared" si="36"/>
        <v/>
      </c>
    </row>
    <row r="364" spans="1:7" x14ac:dyDescent="0.25">
      <c r="A364" s="76" t="str">
        <f t="shared" si="37"/>
        <v/>
      </c>
      <c r="B364" s="77" t="str">
        <f t="shared" si="38"/>
        <v/>
      </c>
      <c r="C364" s="65" t="str">
        <f t="shared" si="39"/>
        <v/>
      </c>
      <c r="D364" s="78" t="str">
        <f t="shared" si="40"/>
        <v/>
      </c>
      <c r="E364" s="78" t="str">
        <f t="shared" si="41"/>
        <v/>
      </c>
      <c r="F364" s="78" t="str">
        <f t="shared" si="35"/>
        <v/>
      </c>
      <c r="G364" s="65" t="str">
        <f t="shared" si="36"/>
        <v/>
      </c>
    </row>
    <row r="365" spans="1:7" x14ac:dyDescent="0.25">
      <c r="A365" s="76" t="str">
        <f t="shared" si="37"/>
        <v/>
      </c>
      <c r="B365" s="77" t="str">
        <f t="shared" si="38"/>
        <v/>
      </c>
      <c r="C365" s="65" t="str">
        <f t="shared" si="39"/>
        <v/>
      </c>
      <c r="D365" s="78" t="str">
        <f t="shared" si="40"/>
        <v/>
      </c>
      <c r="E365" s="78" t="str">
        <f t="shared" si="41"/>
        <v/>
      </c>
      <c r="F365" s="78" t="str">
        <f t="shared" si="35"/>
        <v/>
      </c>
      <c r="G365" s="65" t="str">
        <f t="shared" si="36"/>
        <v/>
      </c>
    </row>
    <row r="366" spans="1:7" x14ac:dyDescent="0.25">
      <c r="A366" s="76" t="str">
        <f t="shared" si="37"/>
        <v/>
      </c>
      <c r="B366" s="77" t="str">
        <f t="shared" si="38"/>
        <v/>
      </c>
      <c r="C366" s="65" t="str">
        <f t="shared" si="39"/>
        <v/>
      </c>
      <c r="D366" s="78" t="str">
        <f t="shared" si="40"/>
        <v/>
      </c>
      <c r="E366" s="78" t="str">
        <f t="shared" si="41"/>
        <v/>
      </c>
      <c r="F366" s="78" t="str">
        <f t="shared" si="35"/>
        <v/>
      </c>
      <c r="G366" s="65" t="str">
        <f t="shared" si="36"/>
        <v/>
      </c>
    </row>
    <row r="367" spans="1:7" x14ac:dyDescent="0.25">
      <c r="A367" s="76" t="str">
        <f t="shared" si="37"/>
        <v/>
      </c>
      <c r="B367" s="77" t="str">
        <f t="shared" si="38"/>
        <v/>
      </c>
      <c r="C367" s="65" t="str">
        <f t="shared" si="39"/>
        <v/>
      </c>
      <c r="D367" s="78" t="str">
        <f t="shared" si="40"/>
        <v/>
      </c>
      <c r="E367" s="78" t="str">
        <f t="shared" si="41"/>
        <v/>
      </c>
      <c r="F367" s="78" t="str">
        <f t="shared" si="35"/>
        <v/>
      </c>
      <c r="G367" s="65" t="str">
        <f t="shared" si="36"/>
        <v/>
      </c>
    </row>
    <row r="368" spans="1:7" x14ac:dyDescent="0.25">
      <c r="A368" s="76" t="str">
        <f t="shared" si="37"/>
        <v/>
      </c>
      <c r="B368" s="77" t="str">
        <f t="shared" si="38"/>
        <v/>
      </c>
      <c r="C368" s="65" t="str">
        <f t="shared" si="39"/>
        <v/>
      </c>
      <c r="D368" s="78" t="str">
        <f t="shared" si="40"/>
        <v/>
      </c>
      <c r="E368" s="78" t="str">
        <f t="shared" si="41"/>
        <v/>
      </c>
      <c r="F368" s="78" t="str">
        <f t="shared" si="35"/>
        <v/>
      </c>
      <c r="G368" s="65" t="str">
        <f t="shared" si="36"/>
        <v/>
      </c>
    </row>
    <row r="369" spans="1:7" x14ac:dyDescent="0.25">
      <c r="A369" s="76" t="str">
        <f t="shared" si="37"/>
        <v/>
      </c>
      <c r="B369" s="77" t="str">
        <f t="shared" si="38"/>
        <v/>
      </c>
      <c r="C369" s="65" t="str">
        <f t="shared" si="39"/>
        <v/>
      </c>
      <c r="D369" s="78" t="str">
        <f t="shared" si="40"/>
        <v/>
      </c>
      <c r="E369" s="78" t="str">
        <f t="shared" si="41"/>
        <v/>
      </c>
      <c r="F369" s="78" t="str">
        <f t="shared" si="35"/>
        <v/>
      </c>
      <c r="G369" s="65" t="str">
        <f t="shared" si="36"/>
        <v/>
      </c>
    </row>
    <row r="370" spans="1:7" x14ac:dyDescent="0.25">
      <c r="A370" s="76" t="str">
        <f t="shared" si="37"/>
        <v/>
      </c>
      <c r="B370" s="77" t="str">
        <f t="shared" si="38"/>
        <v/>
      </c>
      <c r="C370" s="65" t="str">
        <f t="shared" si="39"/>
        <v/>
      </c>
      <c r="D370" s="78" t="str">
        <f t="shared" si="40"/>
        <v/>
      </c>
      <c r="E370" s="78" t="str">
        <f t="shared" si="41"/>
        <v/>
      </c>
      <c r="F370" s="78" t="str">
        <f t="shared" si="35"/>
        <v/>
      </c>
      <c r="G370" s="65" t="str">
        <f t="shared" si="36"/>
        <v/>
      </c>
    </row>
    <row r="371" spans="1:7" x14ac:dyDescent="0.25">
      <c r="A371" s="76" t="str">
        <f t="shared" si="37"/>
        <v/>
      </c>
      <c r="B371" s="77" t="str">
        <f t="shared" si="38"/>
        <v/>
      </c>
      <c r="C371" s="65" t="str">
        <f t="shared" si="39"/>
        <v/>
      </c>
      <c r="D371" s="78" t="str">
        <f t="shared" si="40"/>
        <v/>
      </c>
      <c r="E371" s="78" t="str">
        <f t="shared" si="41"/>
        <v/>
      </c>
      <c r="F371" s="78" t="str">
        <f t="shared" si="35"/>
        <v/>
      </c>
      <c r="G371" s="65" t="str">
        <f t="shared" si="36"/>
        <v/>
      </c>
    </row>
    <row r="372" spans="1:7" x14ac:dyDescent="0.25">
      <c r="A372" s="76" t="str">
        <f t="shared" si="37"/>
        <v/>
      </c>
      <c r="B372" s="77" t="str">
        <f t="shared" si="38"/>
        <v/>
      </c>
      <c r="C372" s="65" t="str">
        <f t="shared" si="39"/>
        <v/>
      </c>
      <c r="D372" s="78" t="str">
        <f t="shared" si="40"/>
        <v/>
      </c>
      <c r="E372" s="78" t="str">
        <f t="shared" si="41"/>
        <v/>
      </c>
      <c r="F372" s="78" t="str">
        <f t="shared" si="35"/>
        <v/>
      </c>
      <c r="G372" s="65" t="str">
        <f t="shared" si="36"/>
        <v/>
      </c>
    </row>
    <row r="373" spans="1:7" x14ac:dyDescent="0.25">
      <c r="A373" s="76" t="str">
        <f t="shared" si="37"/>
        <v/>
      </c>
      <c r="B373" s="77" t="str">
        <f t="shared" si="38"/>
        <v/>
      </c>
      <c r="C373" s="65" t="str">
        <f t="shared" si="39"/>
        <v/>
      </c>
      <c r="D373" s="78" t="str">
        <f t="shared" si="40"/>
        <v/>
      </c>
      <c r="E373" s="78" t="str">
        <f t="shared" si="41"/>
        <v/>
      </c>
      <c r="F373" s="78" t="str">
        <f t="shared" si="35"/>
        <v/>
      </c>
      <c r="G373" s="65" t="str">
        <f t="shared" si="36"/>
        <v/>
      </c>
    </row>
    <row r="374" spans="1:7" x14ac:dyDescent="0.25">
      <c r="A374" s="76" t="str">
        <f t="shared" si="37"/>
        <v/>
      </c>
      <c r="B374" s="77" t="str">
        <f t="shared" si="38"/>
        <v/>
      </c>
      <c r="C374" s="65" t="str">
        <f t="shared" si="39"/>
        <v/>
      </c>
      <c r="D374" s="78" t="str">
        <f t="shared" si="40"/>
        <v/>
      </c>
      <c r="E374" s="78" t="str">
        <f t="shared" si="41"/>
        <v/>
      </c>
      <c r="F374" s="78" t="str">
        <f t="shared" si="35"/>
        <v/>
      </c>
      <c r="G374" s="65" t="str">
        <f t="shared" si="36"/>
        <v/>
      </c>
    </row>
    <row r="375" spans="1:7" x14ac:dyDescent="0.25">
      <c r="A375" s="76" t="str">
        <f t="shared" si="37"/>
        <v/>
      </c>
      <c r="B375" s="77" t="str">
        <f t="shared" si="38"/>
        <v/>
      </c>
      <c r="C375" s="65" t="str">
        <f t="shared" si="39"/>
        <v/>
      </c>
      <c r="D375" s="78" t="str">
        <f t="shared" si="40"/>
        <v/>
      </c>
      <c r="E375" s="78" t="str">
        <f t="shared" si="41"/>
        <v/>
      </c>
      <c r="F375" s="78" t="str">
        <f t="shared" si="35"/>
        <v/>
      </c>
      <c r="G375" s="65" t="str">
        <f t="shared" si="36"/>
        <v/>
      </c>
    </row>
    <row r="376" spans="1:7" x14ac:dyDescent="0.25">
      <c r="A376" s="76" t="str">
        <f t="shared" si="37"/>
        <v/>
      </c>
      <c r="B376" s="77" t="str">
        <f t="shared" si="38"/>
        <v/>
      </c>
      <c r="C376" s="65" t="str">
        <f t="shared" si="39"/>
        <v/>
      </c>
      <c r="D376" s="78" t="str">
        <f t="shared" si="40"/>
        <v/>
      </c>
      <c r="E376" s="78" t="str">
        <f t="shared" si="41"/>
        <v/>
      </c>
      <c r="F376" s="78" t="str">
        <f t="shared" si="35"/>
        <v/>
      </c>
      <c r="G376" s="65" t="str">
        <f t="shared" si="36"/>
        <v/>
      </c>
    </row>
    <row r="377" spans="1:7" x14ac:dyDescent="0.25">
      <c r="A377" s="76" t="str">
        <f t="shared" si="37"/>
        <v/>
      </c>
      <c r="B377" s="77" t="str">
        <f t="shared" si="38"/>
        <v/>
      </c>
      <c r="C377" s="65" t="str">
        <f t="shared" si="39"/>
        <v/>
      </c>
      <c r="D377" s="78" t="str">
        <f t="shared" si="40"/>
        <v/>
      </c>
      <c r="E377" s="78" t="str">
        <f t="shared" si="41"/>
        <v/>
      </c>
      <c r="F377" s="78" t="str">
        <f t="shared" si="35"/>
        <v/>
      </c>
      <c r="G377" s="65" t="str">
        <f t="shared" si="36"/>
        <v/>
      </c>
    </row>
    <row r="378" spans="1:7" x14ac:dyDescent="0.25">
      <c r="A378" s="76" t="str">
        <f t="shared" si="37"/>
        <v/>
      </c>
      <c r="B378" s="77" t="str">
        <f t="shared" si="38"/>
        <v/>
      </c>
      <c r="C378" s="65" t="str">
        <f t="shared" si="39"/>
        <v/>
      </c>
      <c r="D378" s="78" t="str">
        <f t="shared" si="40"/>
        <v/>
      </c>
      <c r="E378" s="78" t="str">
        <f t="shared" si="41"/>
        <v/>
      </c>
      <c r="F378" s="78" t="str">
        <f t="shared" si="35"/>
        <v/>
      </c>
      <c r="G378" s="65" t="str">
        <f t="shared" si="36"/>
        <v/>
      </c>
    </row>
    <row r="379" spans="1:7" x14ac:dyDescent="0.25">
      <c r="A379" s="76" t="str">
        <f t="shared" si="37"/>
        <v/>
      </c>
      <c r="B379" s="77" t="str">
        <f t="shared" si="38"/>
        <v/>
      </c>
      <c r="C379" s="65" t="str">
        <f t="shared" si="39"/>
        <v/>
      </c>
      <c r="D379" s="78" t="str">
        <f t="shared" si="40"/>
        <v/>
      </c>
      <c r="E379" s="78" t="str">
        <f t="shared" si="41"/>
        <v/>
      </c>
      <c r="F379" s="78" t="str">
        <f t="shared" si="35"/>
        <v/>
      </c>
      <c r="G379" s="65" t="str">
        <f t="shared" si="36"/>
        <v/>
      </c>
    </row>
    <row r="380" spans="1:7" x14ac:dyDescent="0.25">
      <c r="A380" s="76" t="str">
        <f t="shared" si="37"/>
        <v/>
      </c>
      <c r="B380" s="77" t="str">
        <f t="shared" si="38"/>
        <v/>
      </c>
      <c r="C380" s="65" t="str">
        <f t="shared" si="39"/>
        <v/>
      </c>
      <c r="D380" s="78" t="str">
        <f t="shared" si="40"/>
        <v/>
      </c>
      <c r="E380" s="78" t="str">
        <f t="shared" si="41"/>
        <v/>
      </c>
      <c r="F380" s="78" t="str">
        <f t="shared" si="35"/>
        <v/>
      </c>
      <c r="G380" s="65" t="str">
        <f t="shared" si="36"/>
        <v/>
      </c>
    </row>
    <row r="381" spans="1:7" x14ac:dyDescent="0.25">
      <c r="A381" s="76" t="str">
        <f t="shared" si="37"/>
        <v/>
      </c>
      <c r="B381" s="77" t="str">
        <f t="shared" si="38"/>
        <v/>
      </c>
      <c r="C381" s="65" t="str">
        <f t="shared" si="39"/>
        <v/>
      </c>
      <c r="D381" s="78" t="str">
        <f t="shared" si="40"/>
        <v/>
      </c>
      <c r="E381" s="78" t="str">
        <f t="shared" si="41"/>
        <v/>
      </c>
      <c r="F381" s="78" t="str">
        <f t="shared" si="35"/>
        <v/>
      </c>
      <c r="G381" s="65" t="str">
        <f t="shared" si="36"/>
        <v/>
      </c>
    </row>
    <row r="382" spans="1:7" x14ac:dyDescent="0.25">
      <c r="A382" s="76" t="str">
        <f t="shared" si="37"/>
        <v/>
      </c>
      <c r="B382" s="77" t="str">
        <f t="shared" si="38"/>
        <v/>
      </c>
      <c r="C382" s="65" t="str">
        <f t="shared" si="39"/>
        <v/>
      </c>
      <c r="D382" s="78" t="str">
        <f t="shared" si="40"/>
        <v/>
      </c>
      <c r="E382" s="78" t="str">
        <f t="shared" si="41"/>
        <v/>
      </c>
      <c r="F382" s="78" t="str">
        <f t="shared" si="35"/>
        <v/>
      </c>
      <c r="G382" s="65" t="str">
        <f t="shared" si="36"/>
        <v/>
      </c>
    </row>
    <row r="383" spans="1:7" x14ac:dyDescent="0.25">
      <c r="A383" s="76" t="str">
        <f t="shared" si="37"/>
        <v/>
      </c>
      <c r="B383" s="77" t="str">
        <f t="shared" si="38"/>
        <v/>
      </c>
      <c r="C383" s="65" t="str">
        <f t="shared" si="39"/>
        <v/>
      </c>
      <c r="D383" s="78" t="str">
        <f t="shared" si="40"/>
        <v/>
      </c>
      <c r="E383" s="78" t="str">
        <f t="shared" si="41"/>
        <v/>
      </c>
      <c r="F383" s="78" t="str">
        <f t="shared" si="35"/>
        <v/>
      </c>
      <c r="G383" s="65" t="str">
        <f t="shared" si="36"/>
        <v/>
      </c>
    </row>
    <row r="384" spans="1:7" x14ac:dyDescent="0.25">
      <c r="A384" s="76" t="str">
        <f t="shared" si="37"/>
        <v/>
      </c>
      <c r="B384" s="77" t="str">
        <f t="shared" si="38"/>
        <v/>
      </c>
      <c r="C384" s="65" t="str">
        <f t="shared" si="39"/>
        <v/>
      </c>
      <c r="D384" s="78" t="str">
        <f t="shared" si="40"/>
        <v/>
      </c>
      <c r="E384" s="78" t="str">
        <f t="shared" si="41"/>
        <v/>
      </c>
      <c r="F384" s="78" t="str">
        <f t="shared" si="35"/>
        <v/>
      </c>
      <c r="G384" s="65" t="str">
        <f t="shared" si="36"/>
        <v/>
      </c>
    </row>
    <row r="385" spans="1:7" x14ac:dyDescent="0.25">
      <c r="A385" s="76" t="str">
        <f t="shared" si="37"/>
        <v/>
      </c>
      <c r="B385" s="77" t="str">
        <f t="shared" si="38"/>
        <v/>
      </c>
      <c r="C385" s="65" t="str">
        <f t="shared" si="39"/>
        <v/>
      </c>
      <c r="D385" s="78" t="str">
        <f t="shared" si="40"/>
        <v/>
      </c>
      <c r="E385" s="78" t="str">
        <f t="shared" si="41"/>
        <v/>
      </c>
      <c r="F385" s="78" t="str">
        <f t="shared" si="35"/>
        <v/>
      </c>
      <c r="G385" s="65" t="str">
        <f t="shared" si="36"/>
        <v/>
      </c>
    </row>
    <row r="386" spans="1:7" x14ac:dyDescent="0.25">
      <c r="A386" s="76" t="str">
        <f t="shared" si="37"/>
        <v/>
      </c>
      <c r="B386" s="77" t="str">
        <f t="shared" si="38"/>
        <v/>
      </c>
      <c r="C386" s="65" t="str">
        <f t="shared" si="39"/>
        <v/>
      </c>
      <c r="D386" s="78" t="str">
        <f t="shared" si="40"/>
        <v/>
      </c>
      <c r="E386" s="78" t="str">
        <f t="shared" si="41"/>
        <v/>
      </c>
      <c r="F386" s="78" t="str">
        <f t="shared" si="35"/>
        <v/>
      </c>
      <c r="G386" s="65" t="str">
        <f t="shared" si="36"/>
        <v/>
      </c>
    </row>
    <row r="387" spans="1:7" x14ac:dyDescent="0.25">
      <c r="A387" s="76" t="str">
        <f t="shared" si="37"/>
        <v/>
      </c>
      <c r="B387" s="77" t="str">
        <f t="shared" si="38"/>
        <v/>
      </c>
      <c r="C387" s="65" t="str">
        <f t="shared" si="39"/>
        <v/>
      </c>
      <c r="D387" s="78" t="str">
        <f t="shared" si="40"/>
        <v/>
      </c>
      <c r="E387" s="78" t="str">
        <f t="shared" si="41"/>
        <v/>
      </c>
      <c r="F387" s="78" t="str">
        <f t="shared" si="35"/>
        <v/>
      </c>
      <c r="G387" s="65" t="str">
        <f t="shared" si="36"/>
        <v/>
      </c>
    </row>
    <row r="388" spans="1:7" x14ac:dyDescent="0.25">
      <c r="A388" s="76" t="str">
        <f t="shared" si="37"/>
        <v/>
      </c>
      <c r="B388" s="77" t="str">
        <f t="shared" si="38"/>
        <v/>
      </c>
      <c r="C388" s="65" t="str">
        <f t="shared" si="39"/>
        <v/>
      </c>
      <c r="D388" s="78" t="str">
        <f t="shared" si="40"/>
        <v/>
      </c>
      <c r="E388" s="78" t="str">
        <f t="shared" si="41"/>
        <v/>
      </c>
      <c r="F388" s="78" t="str">
        <f t="shared" si="35"/>
        <v/>
      </c>
      <c r="G388" s="65" t="str">
        <f t="shared" si="36"/>
        <v/>
      </c>
    </row>
    <row r="389" spans="1:7" x14ac:dyDescent="0.25">
      <c r="A389" s="76" t="str">
        <f t="shared" si="37"/>
        <v/>
      </c>
      <c r="B389" s="77" t="str">
        <f t="shared" si="38"/>
        <v/>
      </c>
      <c r="C389" s="65" t="str">
        <f t="shared" si="39"/>
        <v/>
      </c>
      <c r="D389" s="78" t="str">
        <f t="shared" si="40"/>
        <v/>
      </c>
      <c r="E389" s="78" t="str">
        <f t="shared" si="41"/>
        <v/>
      </c>
      <c r="F389" s="78" t="str">
        <f t="shared" si="35"/>
        <v/>
      </c>
      <c r="G389" s="65" t="str">
        <f t="shared" si="36"/>
        <v/>
      </c>
    </row>
    <row r="390" spans="1:7" x14ac:dyDescent="0.25">
      <c r="A390" s="76" t="str">
        <f t="shared" si="37"/>
        <v/>
      </c>
      <c r="B390" s="77" t="str">
        <f t="shared" si="38"/>
        <v/>
      </c>
      <c r="C390" s="65" t="str">
        <f t="shared" si="39"/>
        <v/>
      </c>
      <c r="D390" s="78" t="str">
        <f t="shared" si="40"/>
        <v/>
      </c>
      <c r="E390" s="78" t="str">
        <f t="shared" si="41"/>
        <v/>
      </c>
      <c r="F390" s="78" t="str">
        <f t="shared" si="35"/>
        <v/>
      </c>
      <c r="G390" s="65" t="str">
        <f t="shared" si="36"/>
        <v/>
      </c>
    </row>
    <row r="391" spans="1:7" x14ac:dyDescent="0.25">
      <c r="A391" s="76" t="str">
        <f t="shared" si="37"/>
        <v/>
      </c>
      <c r="B391" s="77" t="str">
        <f t="shared" si="38"/>
        <v/>
      </c>
      <c r="C391" s="65" t="str">
        <f t="shared" si="39"/>
        <v/>
      </c>
      <c r="D391" s="78" t="str">
        <f t="shared" si="40"/>
        <v/>
      </c>
      <c r="E391" s="78" t="str">
        <f t="shared" si="41"/>
        <v/>
      </c>
      <c r="F391" s="78" t="str">
        <f t="shared" si="35"/>
        <v/>
      </c>
      <c r="G391" s="65" t="str">
        <f t="shared" si="36"/>
        <v/>
      </c>
    </row>
    <row r="392" spans="1:7" x14ac:dyDescent="0.25">
      <c r="A392" s="76" t="str">
        <f t="shared" si="37"/>
        <v/>
      </c>
      <c r="B392" s="77" t="str">
        <f t="shared" si="38"/>
        <v/>
      </c>
      <c r="C392" s="65" t="str">
        <f t="shared" si="39"/>
        <v/>
      </c>
      <c r="D392" s="78" t="str">
        <f t="shared" si="40"/>
        <v/>
      </c>
      <c r="E392" s="78" t="str">
        <f t="shared" si="41"/>
        <v/>
      </c>
      <c r="F392" s="78" t="str">
        <f t="shared" si="35"/>
        <v/>
      </c>
      <c r="G392" s="65" t="str">
        <f t="shared" si="36"/>
        <v/>
      </c>
    </row>
    <row r="393" spans="1:7" x14ac:dyDescent="0.25">
      <c r="A393" s="76" t="str">
        <f t="shared" si="37"/>
        <v/>
      </c>
      <c r="B393" s="77" t="str">
        <f t="shared" si="38"/>
        <v/>
      </c>
      <c r="C393" s="65" t="str">
        <f t="shared" si="39"/>
        <v/>
      </c>
      <c r="D393" s="78" t="str">
        <f t="shared" si="40"/>
        <v/>
      </c>
      <c r="E393" s="78" t="str">
        <f t="shared" si="41"/>
        <v/>
      </c>
      <c r="F393" s="78" t="str">
        <f t="shared" si="35"/>
        <v/>
      </c>
      <c r="G393" s="65" t="str">
        <f t="shared" si="36"/>
        <v/>
      </c>
    </row>
    <row r="394" spans="1:7" x14ac:dyDescent="0.25">
      <c r="A394" s="76" t="str">
        <f t="shared" si="37"/>
        <v/>
      </c>
      <c r="B394" s="77" t="str">
        <f t="shared" si="38"/>
        <v/>
      </c>
      <c r="C394" s="65" t="str">
        <f t="shared" si="39"/>
        <v/>
      </c>
      <c r="D394" s="78" t="str">
        <f t="shared" si="40"/>
        <v/>
      </c>
      <c r="E394" s="78" t="str">
        <f t="shared" si="41"/>
        <v/>
      </c>
      <c r="F394" s="78" t="str">
        <f t="shared" si="35"/>
        <v/>
      </c>
      <c r="G394" s="65" t="str">
        <f t="shared" si="36"/>
        <v/>
      </c>
    </row>
    <row r="395" spans="1:7" x14ac:dyDescent="0.25">
      <c r="A395" s="76" t="str">
        <f t="shared" si="37"/>
        <v/>
      </c>
      <c r="B395" s="77" t="str">
        <f t="shared" si="38"/>
        <v/>
      </c>
      <c r="C395" s="65" t="str">
        <f t="shared" si="39"/>
        <v/>
      </c>
      <c r="D395" s="78" t="str">
        <f t="shared" si="40"/>
        <v/>
      </c>
      <c r="E395" s="78" t="str">
        <f t="shared" si="41"/>
        <v/>
      </c>
      <c r="F395" s="78" t="str">
        <f t="shared" si="35"/>
        <v/>
      </c>
      <c r="G395" s="65" t="str">
        <f t="shared" si="36"/>
        <v/>
      </c>
    </row>
    <row r="396" spans="1:7" x14ac:dyDescent="0.25">
      <c r="A396" s="76" t="str">
        <f t="shared" si="37"/>
        <v/>
      </c>
      <c r="B396" s="77" t="str">
        <f t="shared" si="38"/>
        <v/>
      </c>
      <c r="C396" s="65" t="str">
        <f t="shared" si="39"/>
        <v/>
      </c>
      <c r="D396" s="78" t="str">
        <f t="shared" si="40"/>
        <v/>
      </c>
      <c r="E396" s="78" t="str">
        <f t="shared" si="41"/>
        <v/>
      </c>
      <c r="F396" s="78" t="str">
        <f t="shared" si="35"/>
        <v/>
      </c>
      <c r="G396" s="65" t="str">
        <f t="shared" si="36"/>
        <v/>
      </c>
    </row>
    <row r="397" spans="1:7" x14ac:dyDescent="0.25">
      <c r="A397" s="76" t="str">
        <f t="shared" si="37"/>
        <v/>
      </c>
      <c r="B397" s="77" t="str">
        <f t="shared" si="38"/>
        <v/>
      </c>
      <c r="C397" s="65" t="str">
        <f t="shared" si="39"/>
        <v/>
      </c>
      <c r="D397" s="78" t="str">
        <f t="shared" si="40"/>
        <v/>
      </c>
      <c r="E397" s="78" t="str">
        <f t="shared" si="41"/>
        <v/>
      </c>
      <c r="F397" s="78" t="str">
        <f t="shared" si="35"/>
        <v/>
      </c>
      <c r="G397" s="65" t="str">
        <f t="shared" si="36"/>
        <v/>
      </c>
    </row>
    <row r="398" spans="1:7" x14ac:dyDescent="0.25">
      <c r="A398" s="76" t="str">
        <f t="shared" si="37"/>
        <v/>
      </c>
      <c r="B398" s="77" t="str">
        <f t="shared" si="38"/>
        <v/>
      </c>
      <c r="C398" s="65" t="str">
        <f t="shared" si="39"/>
        <v/>
      </c>
      <c r="D398" s="78" t="str">
        <f t="shared" si="40"/>
        <v/>
      </c>
      <c r="E398" s="78" t="str">
        <f t="shared" si="41"/>
        <v/>
      </c>
      <c r="F398" s="78" t="str">
        <f t="shared" si="35"/>
        <v/>
      </c>
      <c r="G398" s="65" t="str">
        <f t="shared" si="36"/>
        <v/>
      </c>
    </row>
    <row r="399" spans="1:7" x14ac:dyDescent="0.25">
      <c r="A399" s="76" t="str">
        <f t="shared" si="37"/>
        <v/>
      </c>
      <c r="B399" s="77" t="str">
        <f t="shared" si="38"/>
        <v/>
      </c>
      <c r="C399" s="65" t="str">
        <f t="shared" si="39"/>
        <v/>
      </c>
      <c r="D399" s="78" t="str">
        <f t="shared" si="40"/>
        <v/>
      </c>
      <c r="E399" s="78" t="str">
        <f t="shared" si="41"/>
        <v/>
      </c>
      <c r="F399" s="78" t="str">
        <f t="shared" si="35"/>
        <v/>
      </c>
      <c r="G399" s="65" t="str">
        <f t="shared" si="36"/>
        <v/>
      </c>
    </row>
    <row r="400" spans="1:7" x14ac:dyDescent="0.25">
      <c r="A400" s="76" t="str">
        <f t="shared" si="37"/>
        <v/>
      </c>
      <c r="B400" s="77" t="str">
        <f t="shared" si="38"/>
        <v/>
      </c>
      <c r="C400" s="65" t="str">
        <f t="shared" si="39"/>
        <v/>
      </c>
      <c r="D400" s="78" t="str">
        <f t="shared" si="40"/>
        <v/>
      </c>
      <c r="E400" s="78" t="str">
        <f t="shared" si="41"/>
        <v/>
      </c>
      <c r="F400" s="78" t="str">
        <f t="shared" ref="F400:F463" si="42">IF(B400="","",SUM(D400:E400))</f>
        <v/>
      </c>
      <c r="G400" s="65" t="str">
        <f t="shared" ref="G400:G463" si="43">IF(B400="","",SUM(C400)-SUM(E400))</f>
        <v/>
      </c>
    </row>
    <row r="401" spans="1:7" x14ac:dyDescent="0.25">
      <c r="A401" s="76" t="str">
        <f t="shared" ref="A401:A464" si="44">IF(B401="","",EDATE(A400,1))</f>
        <v/>
      </c>
      <c r="B401" s="77" t="str">
        <f t="shared" ref="B401:B464" si="45">IF(B400="","",IF(SUM(B400)+1&lt;=$E$7,SUM(B400)+1,""))</f>
        <v/>
      </c>
      <c r="C401" s="65" t="str">
        <f t="shared" ref="C401:C464" si="46">IF(B401="","",G400)</f>
        <v/>
      </c>
      <c r="D401" s="78" t="str">
        <f t="shared" ref="D401:D464" si="47">IF(B401="","",IPMT($E$11/12,B401,$E$7,-$E$8,$E$9,0))</f>
        <v/>
      </c>
      <c r="E401" s="78" t="str">
        <f t="shared" ref="E401:E464" si="48">IF(B401="","",PPMT($E$11/12,B401,$E$7,-$E$8,$E$9,0))</f>
        <v/>
      </c>
      <c r="F401" s="78" t="str">
        <f t="shared" si="42"/>
        <v/>
      </c>
      <c r="G401" s="65" t="str">
        <f t="shared" si="43"/>
        <v/>
      </c>
    </row>
    <row r="402" spans="1:7" x14ac:dyDescent="0.25">
      <c r="A402" s="76" t="str">
        <f t="shared" si="44"/>
        <v/>
      </c>
      <c r="B402" s="77" t="str">
        <f t="shared" si="45"/>
        <v/>
      </c>
      <c r="C402" s="65" t="str">
        <f t="shared" si="46"/>
        <v/>
      </c>
      <c r="D402" s="78" t="str">
        <f t="shared" si="47"/>
        <v/>
      </c>
      <c r="E402" s="78" t="str">
        <f t="shared" si="48"/>
        <v/>
      </c>
      <c r="F402" s="78" t="str">
        <f t="shared" si="42"/>
        <v/>
      </c>
      <c r="G402" s="65" t="str">
        <f t="shared" si="43"/>
        <v/>
      </c>
    </row>
    <row r="403" spans="1:7" x14ac:dyDescent="0.25">
      <c r="A403" s="76" t="str">
        <f t="shared" si="44"/>
        <v/>
      </c>
      <c r="B403" s="77" t="str">
        <f t="shared" si="45"/>
        <v/>
      </c>
      <c r="C403" s="65" t="str">
        <f t="shared" si="46"/>
        <v/>
      </c>
      <c r="D403" s="78" t="str">
        <f t="shared" si="47"/>
        <v/>
      </c>
      <c r="E403" s="78" t="str">
        <f t="shared" si="48"/>
        <v/>
      </c>
      <c r="F403" s="78" t="str">
        <f t="shared" si="42"/>
        <v/>
      </c>
      <c r="G403" s="65" t="str">
        <f t="shared" si="43"/>
        <v/>
      </c>
    </row>
    <row r="404" spans="1:7" x14ac:dyDescent="0.25">
      <c r="A404" s="76" t="str">
        <f t="shared" si="44"/>
        <v/>
      </c>
      <c r="B404" s="77" t="str">
        <f t="shared" si="45"/>
        <v/>
      </c>
      <c r="C404" s="65" t="str">
        <f t="shared" si="46"/>
        <v/>
      </c>
      <c r="D404" s="78" t="str">
        <f t="shared" si="47"/>
        <v/>
      </c>
      <c r="E404" s="78" t="str">
        <f t="shared" si="48"/>
        <v/>
      </c>
      <c r="F404" s="78" t="str">
        <f t="shared" si="42"/>
        <v/>
      </c>
      <c r="G404" s="65" t="str">
        <f t="shared" si="43"/>
        <v/>
      </c>
    </row>
    <row r="405" spans="1:7" x14ac:dyDescent="0.25">
      <c r="A405" s="76" t="str">
        <f t="shared" si="44"/>
        <v/>
      </c>
      <c r="B405" s="77" t="str">
        <f t="shared" si="45"/>
        <v/>
      </c>
      <c r="C405" s="65" t="str">
        <f t="shared" si="46"/>
        <v/>
      </c>
      <c r="D405" s="78" t="str">
        <f t="shared" si="47"/>
        <v/>
      </c>
      <c r="E405" s="78" t="str">
        <f t="shared" si="48"/>
        <v/>
      </c>
      <c r="F405" s="78" t="str">
        <f t="shared" si="42"/>
        <v/>
      </c>
      <c r="G405" s="65" t="str">
        <f t="shared" si="43"/>
        <v/>
      </c>
    </row>
    <row r="406" spans="1:7" x14ac:dyDescent="0.25">
      <c r="A406" s="76" t="str">
        <f t="shared" si="44"/>
        <v/>
      </c>
      <c r="B406" s="77" t="str">
        <f t="shared" si="45"/>
        <v/>
      </c>
      <c r="C406" s="65" t="str">
        <f t="shared" si="46"/>
        <v/>
      </c>
      <c r="D406" s="78" t="str">
        <f t="shared" si="47"/>
        <v/>
      </c>
      <c r="E406" s="78" t="str">
        <f t="shared" si="48"/>
        <v/>
      </c>
      <c r="F406" s="78" t="str">
        <f t="shared" si="42"/>
        <v/>
      </c>
      <c r="G406" s="65" t="str">
        <f t="shared" si="43"/>
        <v/>
      </c>
    </row>
    <row r="407" spans="1:7" x14ac:dyDescent="0.25">
      <c r="A407" s="76" t="str">
        <f t="shared" si="44"/>
        <v/>
      </c>
      <c r="B407" s="77" t="str">
        <f t="shared" si="45"/>
        <v/>
      </c>
      <c r="C407" s="65" t="str">
        <f t="shared" si="46"/>
        <v/>
      </c>
      <c r="D407" s="78" t="str">
        <f t="shared" si="47"/>
        <v/>
      </c>
      <c r="E407" s="78" t="str">
        <f t="shared" si="48"/>
        <v/>
      </c>
      <c r="F407" s="78" t="str">
        <f t="shared" si="42"/>
        <v/>
      </c>
      <c r="G407" s="65" t="str">
        <f t="shared" si="43"/>
        <v/>
      </c>
    </row>
    <row r="408" spans="1:7" x14ac:dyDescent="0.25">
      <c r="A408" s="76" t="str">
        <f t="shared" si="44"/>
        <v/>
      </c>
      <c r="B408" s="77" t="str">
        <f t="shared" si="45"/>
        <v/>
      </c>
      <c r="C408" s="65" t="str">
        <f t="shared" si="46"/>
        <v/>
      </c>
      <c r="D408" s="78" t="str">
        <f t="shared" si="47"/>
        <v/>
      </c>
      <c r="E408" s="78" t="str">
        <f t="shared" si="48"/>
        <v/>
      </c>
      <c r="F408" s="78" t="str">
        <f t="shared" si="42"/>
        <v/>
      </c>
      <c r="G408" s="65" t="str">
        <f t="shared" si="43"/>
        <v/>
      </c>
    </row>
    <row r="409" spans="1:7" x14ac:dyDescent="0.25">
      <c r="A409" s="76" t="str">
        <f t="shared" si="44"/>
        <v/>
      </c>
      <c r="B409" s="77" t="str">
        <f t="shared" si="45"/>
        <v/>
      </c>
      <c r="C409" s="65" t="str">
        <f t="shared" si="46"/>
        <v/>
      </c>
      <c r="D409" s="78" t="str">
        <f t="shared" si="47"/>
        <v/>
      </c>
      <c r="E409" s="78" t="str">
        <f t="shared" si="48"/>
        <v/>
      </c>
      <c r="F409" s="78" t="str">
        <f t="shared" si="42"/>
        <v/>
      </c>
      <c r="G409" s="65" t="str">
        <f t="shared" si="43"/>
        <v/>
      </c>
    </row>
    <row r="410" spans="1:7" x14ac:dyDescent="0.25">
      <c r="A410" s="76" t="str">
        <f t="shared" si="44"/>
        <v/>
      </c>
      <c r="B410" s="77" t="str">
        <f t="shared" si="45"/>
        <v/>
      </c>
      <c r="C410" s="65" t="str">
        <f t="shared" si="46"/>
        <v/>
      </c>
      <c r="D410" s="78" t="str">
        <f t="shared" si="47"/>
        <v/>
      </c>
      <c r="E410" s="78" t="str">
        <f t="shared" si="48"/>
        <v/>
      </c>
      <c r="F410" s="78" t="str">
        <f t="shared" si="42"/>
        <v/>
      </c>
      <c r="G410" s="65" t="str">
        <f t="shared" si="43"/>
        <v/>
      </c>
    </row>
    <row r="411" spans="1:7" x14ac:dyDescent="0.25">
      <c r="A411" s="76" t="str">
        <f t="shared" si="44"/>
        <v/>
      </c>
      <c r="B411" s="77" t="str">
        <f t="shared" si="45"/>
        <v/>
      </c>
      <c r="C411" s="65" t="str">
        <f t="shared" si="46"/>
        <v/>
      </c>
      <c r="D411" s="78" t="str">
        <f t="shared" si="47"/>
        <v/>
      </c>
      <c r="E411" s="78" t="str">
        <f t="shared" si="48"/>
        <v/>
      </c>
      <c r="F411" s="78" t="str">
        <f t="shared" si="42"/>
        <v/>
      </c>
      <c r="G411" s="65" t="str">
        <f t="shared" si="43"/>
        <v/>
      </c>
    </row>
    <row r="412" spans="1:7" x14ac:dyDescent="0.25">
      <c r="A412" s="76" t="str">
        <f t="shared" si="44"/>
        <v/>
      </c>
      <c r="B412" s="77" t="str">
        <f t="shared" si="45"/>
        <v/>
      </c>
      <c r="C412" s="65" t="str">
        <f t="shared" si="46"/>
        <v/>
      </c>
      <c r="D412" s="78" t="str">
        <f t="shared" si="47"/>
        <v/>
      </c>
      <c r="E412" s="78" t="str">
        <f t="shared" si="48"/>
        <v/>
      </c>
      <c r="F412" s="78" t="str">
        <f t="shared" si="42"/>
        <v/>
      </c>
      <c r="G412" s="65" t="str">
        <f t="shared" si="43"/>
        <v/>
      </c>
    </row>
    <row r="413" spans="1:7" x14ac:dyDescent="0.25">
      <c r="A413" s="76" t="str">
        <f t="shared" si="44"/>
        <v/>
      </c>
      <c r="B413" s="77" t="str">
        <f t="shared" si="45"/>
        <v/>
      </c>
      <c r="C413" s="65" t="str">
        <f t="shared" si="46"/>
        <v/>
      </c>
      <c r="D413" s="78" t="str">
        <f t="shared" si="47"/>
        <v/>
      </c>
      <c r="E413" s="78" t="str">
        <f t="shared" si="48"/>
        <v/>
      </c>
      <c r="F413" s="78" t="str">
        <f t="shared" si="42"/>
        <v/>
      </c>
      <c r="G413" s="65" t="str">
        <f t="shared" si="43"/>
        <v/>
      </c>
    </row>
    <row r="414" spans="1:7" x14ac:dyDescent="0.25">
      <c r="A414" s="76" t="str">
        <f t="shared" si="44"/>
        <v/>
      </c>
      <c r="B414" s="77" t="str">
        <f t="shared" si="45"/>
        <v/>
      </c>
      <c r="C414" s="65" t="str">
        <f t="shared" si="46"/>
        <v/>
      </c>
      <c r="D414" s="78" t="str">
        <f t="shared" si="47"/>
        <v/>
      </c>
      <c r="E414" s="78" t="str">
        <f t="shared" si="48"/>
        <v/>
      </c>
      <c r="F414" s="78" t="str">
        <f t="shared" si="42"/>
        <v/>
      </c>
      <c r="G414" s="65" t="str">
        <f t="shared" si="43"/>
        <v/>
      </c>
    </row>
    <row r="415" spans="1:7" x14ac:dyDescent="0.25">
      <c r="A415" s="76" t="str">
        <f t="shared" si="44"/>
        <v/>
      </c>
      <c r="B415" s="77" t="str">
        <f t="shared" si="45"/>
        <v/>
      </c>
      <c r="C415" s="65" t="str">
        <f t="shared" si="46"/>
        <v/>
      </c>
      <c r="D415" s="78" t="str">
        <f t="shared" si="47"/>
        <v/>
      </c>
      <c r="E415" s="78" t="str">
        <f t="shared" si="48"/>
        <v/>
      </c>
      <c r="F415" s="78" t="str">
        <f t="shared" si="42"/>
        <v/>
      </c>
      <c r="G415" s="65" t="str">
        <f t="shared" si="43"/>
        <v/>
      </c>
    </row>
    <row r="416" spans="1:7" x14ac:dyDescent="0.25">
      <c r="A416" s="76" t="str">
        <f t="shared" si="44"/>
        <v/>
      </c>
      <c r="B416" s="77" t="str">
        <f t="shared" si="45"/>
        <v/>
      </c>
      <c r="C416" s="65" t="str">
        <f t="shared" si="46"/>
        <v/>
      </c>
      <c r="D416" s="78" t="str">
        <f t="shared" si="47"/>
        <v/>
      </c>
      <c r="E416" s="78" t="str">
        <f t="shared" si="48"/>
        <v/>
      </c>
      <c r="F416" s="78" t="str">
        <f t="shared" si="42"/>
        <v/>
      </c>
      <c r="G416" s="65" t="str">
        <f t="shared" si="43"/>
        <v/>
      </c>
    </row>
    <row r="417" spans="1:7" x14ac:dyDescent="0.25">
      <c r="A417" s="76" t="str">
        <f t="shared" si="44"/>
        <v/>
      </c>
      <c r="B417" s="77" t="str">
        <f t="shared" si="45"/>
        <v/>
      </c>
      <c r="C417" s="65" t="str">
        <f t="shared" si="46"/>
        <v/>
      </c>
      <c r="D417" s="78" t="str">
        <f t="shared" si="47"/>
        <v/>
      </c>
      <c r="E417" s="78" t="str">
        <f t="shared" si="48"/>
        <v/>
      </c>
      <c r="F417" s="78" t="str">
        <f t="shared" si="42"/>
        <v/>
      </c>
      <c r="G417" s="65" t="str">
        <f t="shared" si="43"/>
        <v/>
      </c>
    </row>
    <row r="418" spans="1:7" x14ac:dyDescent="0.25">
      <c r="A418" s="76" t="str">
        <f t="shared" si="44"/>
        <v/>
      </c>
      <c r="B418" s="77" t="str">
        <f t="shared" si="45"/>
        <v/>
      </c>
      <c r="C418" s="65" t="str">
        <f t="shared" si="46"/>
        <v/>
      </c>
      <c r="D418" s="78" t="str">
        <f t="shared" si="47"/>
        <v/>
      </c>
      <c r="E418" s="78" t="str">
        <f t="shared" si="48"/>
        <v/>
      </c>
      <c r="F418" s="78" t="str">
        <f t="shared" si="42"/>
        <v/>
      </c>
      <c r="G418" s="65" t="str">
        <f t="shared" si="43"/>
        <v/>
      </c>
    </row>
    <row r="419" spans="1:7" x14ac:dyDescent="0.25">
      <c r="A419" s="76" t="str">
        <f t="shared" si="44"/>
        <v/>
      </c>
      <c r="B419" s="77" t="str">
        <f t="shared" si="45"/>
        <v/>
      </c>
      <c r="C419" s="65" t="str">
        <f t="shared" si="46"/>
        <v/>
      </c>
      <c r="D419" s="78" t="str">
        <f t="shared" si="47"/>
        <v/>
      </c>
      <c r="E419" s="78" t="str">
        <f t="shared" si="48"/>
        <v/>
      </c>
      <c r="F419" s="78" t="str">
        <f t="shared" si="42"/>
        <v/>
      </c>
      <c r="G419" s="65" t="str">
        <f t="shared" si="43"/>
        <v/>
      </c>
    </row>
    <row r="420" spans="1:7" x14ac:dyDescent="0.25">
      <c r="A420" s="76" t="str">
        <f t="shared" si="44"/>
        <v/>
      </c>
      <c r="B420" s="77" t="str">
        <f t="shared" si="45"/>
        <v/>
      </c>
      <c r="C420" s="65" t="str">
        <f t="shared" si="46"/>
        <v/>
      </c>
      <c r="D420" s="78" t="str">
        <f t="shared" si="47"/>
        <v/>
      </c>
      <c r="E420" s="78" t="str">
        <f t="shared" si="48"/>
        <v/>
      </c>
      <c r="F420" s="78" t="str">
        <f t="shared" si="42"/>
        <v/>
      </c>
      <c r="G420" s="65" t="str">
        <f t="shared" si="43"/>
        <v/>
      </c>
    </row>
    <row r="421" spans="1:7" x14ac:dyDescent="0.25">
      <c r="A421" s="76" t="str">
        <f t="shared" si="44"/>
        <v/>
      </c>
      <c r="B421" s="77" t="str">
        <f t="shared" si="45"/>
        <v/>
      </c>
      <c r="C421" s="65" t="str">
        <f t="shared" si="46"/>
        <v/>
      </c>
      <c r="D421" s="78" t="str">
        <f t="shared" si="47"/>
        <v/>
      </c>
      <c r="E421" s="78" t="str">
        <f t="shared" si="48"/>
        <v/>
      </c>
      <c r="F421" s="78" t="str">
        <f t="shared" si="42"/>
        <v/>
      </c>
      <c r="G421" s="65" t="str">
        <f t="shared" si="43"/>
        <v/>
      </c>
    </row>
    <row r="422" spans="1:7" x14ac:dyDescent="0.25">
      <c r="A422" s="76" t="str">
        <f t="shared" si="44"/>
        <v/>
      </c>
      <c r="B422" s="77" t="str">
        <f t="shared" si="45"/>
        <v/>
      </c>
      <c r="C422" s="65" t="str">
        <f t="shared" si="46"/>
        <v/>
      </c>
      <c r="D422" s="78" t="str">
        <f t="shared" si="47"/>
        <v/>
      </c>
      <c r="E422" s="78" t="str">
        <f t="shared" si="48"/>
        <v/>
      </c>
      <c r="F422" s="78" t="str">
        <f t="shared" si="42"/>
        <v/>
      </c>
      <c r="G422" s="65" t="str">
        <f t="shared" si="43"/>
        <v/>
      </c>
    </row>
    <row r="423" spans="1:7" x14ac:dyDescent="0.25">
      <c r="A423" s="76" t="str">
        <f t="shared" si="44"/>
        <v/>
      </c>
      <c r="B423" s="77" t="str">
        <f t="shared" si="45"/>
        <v/>
      </c>
      <c r="C423" s="65" t="str">
        <f t="shared" si="46"/>
        <v/>
      </c>
      <c r="D423" s="78" t="str">
        <f t="shared" si="47"/>
        <v/>
      </c>
      <c r="E423" s="78" t="str">
        <f t="shared" si="48"/>
        <v/>
      </c>
      <c r="F423" s="78" t="str">
        <f t="shared" si="42"/>
        <v/>
      </c>
      <c r="G423" s="65" t="str">
        <f t="shared" si="43"/>
        <v/>
      </c>
    </row>
    <row r="424" spans="1:7" x14ac:dyDescent="0.25">
      <c r="A424" s="76" t="str">
        <f t="shared" si="44"/>
        <v/>
      </c>
      <c r="B424" s="77" t="str">
        <f t="shared" si="45"/>
        <v/>
      </c>
      <c r="C424" s="65" t="str">
        <f t="shared" si="46"/>
        <v/>
      </c>
      <c r="D424" s="78" t="str">
        <f t="shared" si="47"/>
        <v/>
      </c>
      <c r="E424" s="78" t="str">
        <f t="shared" si="48"/>
        <v/>
      </c>
      <c r="F424" s="78" t="str">
        <f t="shared" si="42"/>
        <v/>
      </c>
      <c r="G424" s="65" t="str">
        <f t="shared" si="43"/>
        <v/>
      </c>
    </row>
    <row r="425" spans="1:7" x14ac:dyDescent="0.25">
      <c r="A425" s="76" t="str">
        <f t="shared" si="44"/>
        <v/>
      </c>
      <c r="B425" s="77" t="str">
        <f t="shared" si="45"/>
        <v/>
      </c>
      <c r="C425" s="65" t="str">
        <f t="shared" si="46"/>
        <v/>
      </c>
      <c r="D425" s="78" t="str">
        <f t="shared" si="47"/>
        <v/>
      </c>
      <c r="E425" s="78" t="str">
        <f t="shared" si="48"/>
        <v/>
      </c>
      <c r="F425" s="78" t="str">
        <f t="shared" si="42"/>
        <v/>
      </c>
      <c r="G425" s="65" t="str">
        <f t="shared" si="43"/>
        <v/>
      </c>
    </row>
    <row r="426" spans="1:7" x14ac:dyDescent="0.25">
      <c r="A426" s="76" t="str">
        <f t="shared" si="44"/>
        <v/>
      </c>
      <c r="B426" s="77" t="str">
        <f t="shared" si="45"/>
        <v/>
      </c>
      <c r="C426" s="65" t="str">
        <f t="shared" si="46"/>
        <v/>
      </c>
      <c r="D426" s="78" t="str">
        <f t="shared" si="47"/>
        <v/>
      </c>
      <c r="E426" s="78" t="str">
        <f t="shared" si="48"/>
        <v/>
      </c>
      <c r="F426" s="78" t="str">
        <f t="shared" si="42"/>
        <v/>
      </c>
      <c r="G426" s="65" t="str">
        <f t="shared" si="43"/>
        <v/>
      </c>
    </row>
    <row r="427" spans="1:7" x14ac:dyDescent="0.25">
      <c r="A427" s="76" t="str">
        <f t="shared" si="44"/>
        <v/>
      </c>
      <c r="B427" s="77" t="str">
        <f t="shared" si="45"/>
        <v/>
      </c>
      <c r="C427" s="65" t="str">
        <f t="shared" si="46"/>
        <v/>
      </c>
      <c r="D427" s="78" t="str">
        <f t="shared" si="47"/>
        <v/>
      </c>
      <c r="E427" s="78" t="str">
        <f t="shared" si="48"/>
        <v/>
      </c>
      <c r="F427" s="78" t="str">
        <f t="shared" si="42"/>
        <v/>
      </c>
      <c r="G427" s="65" t="str">
        <f t="shared" si="43"/>
        <v/>
      </c>
    </row>
    <row r="428" spans="1:7" x14ac:dyDescent="0.25">
      <c r="A428" s="76" t="str">
        <f t="shared" si="44"/>
        <v/>
      </c>
      <c r="B428" s="77" t="str">
        <f t="shared" si="45"/>
        <v/>
      </c>
      <c r="C428" s="65" t="str">
        <f t="shared" si="46"/>
        <v/>
      </c>
      <c r="D428" s="78" t="str">
        <f t="shared" si="47"/>
        <v/>
      </c>
      <c r="E428" s="78" t="str">
        <f t="shared" si="48"/>
        <v/>
      </c>
      <c r="F428" s="78" t="str">
        <f t="shared" si="42"/>
        <v/>
      </c>
      <c r="G428" s="65" t="str">
        <f t="shared" si="43"/>
        <v/>
      </c>
    </row>
    <row r="429" spans="1:7" x14ac:dyDescent="0.25">
      <c r="A429" s="76" t="str">
        <f t="shared" si="44"/>
        <v/>
      </c>
      <c r="B429" s="77" t="str">
        <f t="shared" si="45"/>
        <v/>
      </c>
      <c r="C429" s="65" t="str">
        <f t="shared" si="46"/>
        <v/>
      </c>
      <c r="D429" s="78" t="str">
        <f t="shared" si="47"/>
        <v/>
      </c>
      <c r="E429" s="78" t="str">
        <f t="shared" si="48"/>
        <v/>
      </c>
      <c r="F429" s="78" t="str">
        <f t="shared" si="42"/>
        <v/>
      </c>
      <c r="G429" s="65" t="str">
        <f t="shared" si="43"/>
        <v/>
      </c>
    </row>
    <row r="430" spans="1:7" x14ac:dyDescent="0.25">
      <c r="A430" s="76" t="str">
        <f t="shared" si="44"/>
        <v/>
      </c>
      <c r="B430" s="77" t="str">
        <f t="shared" si="45"/>
        <v/>
      </c>
      <c r="C430" s="65" t="str">
        <f t="shared" si="46"/>
        <v/>
      </c>
      <c r="D430" s="78" t="str">
        <f t="shared" si="47"/>
        <v/>
      </c>
      <c r="E430" s="78" t="str">
        <f t="shared" si="48"/>
        <v/>
      </c>
      <c r="F430" s="78" t="str">
        <f t="shared" si="42"/>
        <v/>
      </c>
      <c r="G430" s="65" t="str">
        <f t="shared" si="43"/>
        <v/>
      </c>
    </row>
    <row r="431" spans="1:7" x14ac:dyDescent="0.25">
      <c r="A431" s="76" t="str">
        <f t="shared" si="44"/>
        <v/>
      </c>
      <c r="B431" s="77" t="str">
        <f t="shared" si="45"/>
        <v/>
      </c>
      <c r="C431" s="65" t="str">
        <f t="shared" si="46"/>
        <v/>
      </c>
      <c r="D431" s="78" t="str">
        <f t="shared" si="47"/>
        <v/>
      </c>
      <c r="E431" s="78" t="str">
        <f t="shared" si="48"/>
        <v/>
      </c>
      <c r="F431" s="78" t="str">
        <f t="shared" si="42"/>
        <v/>
      </c>
      <c r="G431" s="65" t="str">
        <f t="shared" si="43"/>
        <v/>
      </c>
    </row>
    <row r="432" spans="1:7" x14ac:dyDescent="0.25">
      <c r="A432" s="76" t="str">
        <f t="shared" si="44"/>
        <v/>
      </c>
      <c r="B432" s="77" t="str">
        <f t="shared" si="45"/>
        <v/>
      </c>
      <c r="C432" s="65" t="str">
        <f t="shared" si="46"/>
        <v/>
      </c>
      <c r="D432" s="78" t="str">
        <f t="shared" si="47"/>
        <v/>
      </c>
      <c r="E432" s="78" t="str">
        <f t="shared" si="48"/>
        <v/>
      </c>
      <c r="F432" s="78" t="str">
        <f t="shared" si="42"/>
        <v/>
      </c>
      <c r="G432" s="65" t="str">
        <f t="shared" si="43"/>
        <v/>
      </c>
    </row>
    <row r="433" spans="1:7" x14ac:dyDescent="0.25">
      <c r="A433" s="76" t="str">
        <f t="shared" si="44"/>
        <v/>
      </c>
      <c r="B433" s="77" t="str">
        <f t="shared" si="45"/>
        <v/>
      </c>
      <c r="C433" s="65" t="str">
        <f t="shared" si="46"/>
        <v/>
      </c>
      <c r="D433" s="78" t="str">
        <f t="shared" si="47"/>
        <v/>
      </c>
      <c r="E433" s="78" t="str">
        <f t="shared" si="48"/>
        <v/>
      </c>
      <c r="F433" s="78" t="str">
        <f t="shared" si="42"/>
        <v/>
      </c>
      <c r="G433" s="65" t="str">
        <f t="shared" si="43"/>
        <v/>
      </c>
    </row>
    <row r="434" spans="1:7" x14ac:dyDescent="0.25">
      <c r="A434" s="76" t="str">
        <f t="shared" si="44"/>
        <v/>
      </c>
      <c r="B434" s="77" t="str">
        <f t="shared" si="45"/>
        <v/>
      </c>
      <c r="C434" s="65" t="str">
        <f t="shared" si="46"/>
        <v/>
      </c>
      <c r="D434" s="78" t="str">
        <f t="shared" si="47"/>
        <v/>
      </c>
      <c r="E434" s="78" t="str">
        <f t="shared" si="48"/>
        <v/>
      </c>
      <c r="F434" s="78" t="str">
        <f t="shared" si="42"/>
        <v/>
      </c>
      <c r="G434" s="65" t="str">
        <f t="shared" si="43"/>
        <v/>
      </c>
    </row>
    <row r="435" spans="1:7" x14ac:dyDescent="0.25">
      <c r="A435" s="76" t="str">
        <f t="shared" si="44"/>
        <v/>
      </c>
      <c r="B435" s="77" t="str">
        <f t="shared" si="45"/>
        <v/>
      </c>
      <c r="C435" s="65" t="str">
        <f t="shared" si="46"/>
        <v/>
      </c>
      <c r="D435" s="78" t="str">
        <f t="shared" si="47"/>
        <v/>
      </c>
      <c r="E435" s="78" t="str">
        <f t="shared" si="48"/>
        <v/>
      </c>
      <c r="F435" s="78" t="str">
        <f t="shared" si="42"/>
        <v/>
      </c>
      <c r="G435" s="65" t="str">
        <f t="shared" si="43"/>
        <v/>
      </c>
    </row>
    <row r="436" spans="1:7" x14ac:dyDescent="0.25">
      <c r="A436" s="76" t="str">
        <f t="shared" si="44"/>
        <v/>
      </c>
      <c r="B436" s="77" t="str">
        <f t="shared" si="45"/>
        <v/>
      </c>
      <c r="C436" s="65" t="str">
        <f t="shared" si="46"/>
        <v/>
      </c>
      <c r="D436" s="78" t="str">
        <f t="shared" si="47"/>
        <v/>
      </c>
      <c r="E436" s="78" t="str">
        <f t="shared" si="48"/>
        <v/>
      </c>
      <c r="F436" s="78" t="str">
        <f t="shared" si="42"/>
        <v/>
      </c>
      <c r="G436" s="65" t="str">
        <f t="shared" si="43"/>
        <v/>
      </c>
    </row>
    <row r="437" spans="1:7" x14ac:dyDescent="0.25">
      <c r="A437" s="76" t="str">
        <f t="shared" si="44"/>
        <v/>
      </c>
      <c r="B437" s="77" t="str">
        <f t="shared" si="45"/>
        <v/>
      </c>
      <c r="C437" s="65" t="str">
        <f t="shared" si="46"/>
        <v/>
      </c>
      <c r="D437" s="78" t="str">
        <f t="shared" si="47"/>
        <v/>
      </c>
      <c r="E437" s="78" t="str">
        <f t="shared" si="48"/>
        <v/>
      </c>
      <c r="F437" s="78" t="str">
        <f t="shared" si="42"/>
        <v/>
      </c>
      <c r="G437" s="65" t="str">
        <f t="shared" si="43"/>
        <v/>
      </c>
    </row>
    <row r="438" spans="1:7" x14ac:dyDescent="0.25">
      <c r="A438" s="76" t="str">
        <f t="shared" si="44"/>
        <v/>
      </c>
      <c r="B438" s="77" t="str">
        <f t="shared" si="45"/>
        <v/>
      </c>
      <c r="C438" s="65" t="str">
        <f t="shared" si="46"/>
        <v/>
      </c>
      <c r="D438" s="78" t="str">
        <f t="shared" si="47"/>
        <v/>
      </c>
      <c r="E438" s="78" t="str">
        <f t="shared" si="48"/>
        <v/>
      </c>
      <c r="F438" s="78" t="str">
        <f t="shared" si="42"/>
        <v/>
      </c>
      <c r="G438" s="65" t="str">
        <f t="shared" si="43"/>
        <v/>
      </c>
    </row>
    <row r="439" spans="1:7" x14ac:dyDescent="0.25">
      <c r="A439" s="76" t="str">
        <f t="shared" si="44"/>
        <v/>
      </c>
      <c r="B439" s="77" t="str">
        <f t="shared" si="45"/>
        <v/>
      </c>
      <c r="C439" s="65" t="str">
        <f t="shared" si="46"/>
        <v/>
      </c>
      <c r="D439" s="78" t="str">
        <f t="shared" si="47"/>
        <v/>
      </c>
      <c r="E439" s="78" t="str">
        <f t="shared" si="48"/>
        <v/>
      </c>
      <c r="F439" s="78" t="str">
        <f t="shared" si="42"/>
        <v/>
      </c>
      <c r="G439" s="65" t="str">
        <f t="shared" si="43"/>
        <v/>
      </c>
    </row>
    <row r="440" spans="1:7" x14ac:dyDescent="0.25">
      <c r="A440" s="76" t="str">
        <f t="shared" si="44"/>
        <v/>
      </c>
      <c r="B440" s="77" t="str">
        <f t="shared" si="45"/>
        <v/>
      </c>
      <c r="C440" s="65" t="str">
        <f t="shared" si="46"/>
        <v/>
      </c>
      <c r="D440" s="78" t="str">
        <f t="shared" si="47"/>
        <v/>
      </c>
      <c r="E440" s="78" t="str">
        <f t="shared" si="48"/>
        <v/>
      </c>
      <c r="F440" s="78" t="str">
        <f t="shared" si="42"/>
        <v/>
      </c>
      <c r="G440" s="65" t="str">
        <f t="shared" si="43"/>
        <v/>
      </c>
    </row>
    <row r="441" spans="1:7" x14ac:dyDescent="0.25">
      <c r="A441" s="76" t="str">
        <f t="shared" si="44"/>
        <v/>
      </c>
      <c r="B441" s="77" t="str">
        <f t="shared" si="45"/>
        <v/>
      </c>
      <c r="C441" s="65" t="str">
        <f t="shared" si="46"/>
        <v/>
      </c>
      <c r="D441" s="78" t="str">
        <f t="shared" si="47"/>
        <v/>
      </c>
      <c r="E441" s="78" t="str">
        <f t="shared" si="48"/>
        <v/>
      </c>
      <c r="F441" s="78" t="str">
        <f t="shared" si="42"/>
        <v/>
      </c>
      <c r="G441" s="65" t="str">
        <f t="shared" si="43"/>
        <v/>
      </c>
    </row>
    <row r="442" spans="1:7" x14ac:dyDescent="0.25">
      <c r="A442" s="76" t="str">
        <f t="shared" si="44"/>
        <v/>
      </c>
      <c r="B442" s="77" t="str">
        <f t="shared" si="45"/>
        <v/>
      </c>
      <c r="C442" s="65" t="str">
        <f t="shared" si="46"/>
        <v/>
      </c>
      <c r="D442" s="78" t="str">
        <f t="shared" si="47"/>
        <v/>
      </c>
      <c r="E442" s="78" t="str">
        <f t="shared" si="48"/>
        <v/>
      </c>
      <c r="F442" s="78" t="str">
        <f t="shared" si="42"/>
        <v/>
      </c>
      <c r="G442" s="65" t="str">
        <f t="shared" si="43"/>
        <v/>
      </c>
    </row>
    <row r="443" spans="1:7" x14ac:dyDescent="0.25">
      <c r="A443" s="76" t="str">
        <f t="shared" si="44"/>
        <v/>
      </c>
      <c r="B443" s="77" t="str">
        <f t="shared" si="45"/>
        <v/>
      </c>
      <c r="C443" s="65" t="str">
        <f t="shared" si="46"/>
        <v/>
      </c>
      <c r="D443" s="78" t="str">
        <f t="shared" si="47"/>
        <v/>
      </c>
      <c r="E443" s="78" t="str">
        <f t="shared" si="48"/>
        <v/>
      </c>
      <c r="F443" s="78" t="str">
        <f t="shared" si="42"/>
        <v/>
      </c>
      <c r="G443" s="65" t="str">
        <f t="shared" si="43"/>
        <v/>
      </c>
    </row>
    <row r="444" spans="1:7" x14ac:dyDescent="0.25">
      <c r="A444" s="76" t="str">
        <f t="shared" si="44"/>
        <v/>
      </c>
      <c r="B444" s="77" t="str">
        <f t="shared" si="45"/>
        <v/>
      </c>
      <c r="C444" s="65" t="str">
        <f t="shared" si="46"/>
        <v/>
      </c>
      <c r="D444" s="78" t="str">
        <f t="shared" si="47"/>
        <v/>
      </c>
      <c r="E444" s="78" t="str">
        <f t="shared" si="48"/>
        <v/>
      </c>
      <c r="F444" s="78" t="str">
        <f t="shared" si="42"/>
        <v/>
      </c>
      <c r="G444" s="65" t="str">
        <f t="shared" si="43"/>
        <v/>
      </c>
    </row>
    <row r="445" spans="1:7" x14ac:dyDescent="0.25">
      <c r="A445" s="76" t="str">
        <f t="shared" si="44"/>
        <v/>
      </c>
      <c r="B445" s="77" t="str">
        <f t="shared" si="45"/>
        <v/>
      </c>
      <c r="C445" s="65" t="str">
        <f t="shared" si="46"/>
        <v/>
      </c>
      <c r="D445" s="78" t="str">
        <f t="shared" si="47"/>
        <v/>
      </c>
      <c r="E445" s="78" t="str">
        <f t="shared" si="48"/>
        <v/>
      </c>
      <c r="F445" s="78" t="str">
        <f t="shared" si="42"/>
        <v/>
      </c>
      <c r="G445" s="65" t="str">
        <f t="shared" si="43"/>
        <v/>
      </c>
    </row>
    <row r="446" spans="1:7" x14ac:dyDescent="0.25">
      <c r="A446" s="76" t="str">
        <f t="shared" si="44"/>
        <v/>
      </c>
      <c r="B446" s="77" t="str">
        <f t="shared" si="45"/>
        <v/>
      </c>
      <c r="C446" s="65" t="str">
        <f t="shared" si="46"/>
        <v/>
      </c>
      <c r="D446" s="78" t="str">
        <f t="shared" si="47"/>
        <v/>
      </c>
      <c r="E446" s="78" t="str">
        <f t="shared" si="48"/>
        <v/>
      </c>
      <c r="F446" s="78" t="str">
        <f t="shared" si="42"/>
        <v/>
      </c>
      <c r="G446" s="65" t="str">
        <f t="shared" si="43"/>
        <v/>
      </c>
    </row>
    <row r="447" spans="1:7" x14ac:dyDescent="0.25">
      <c r="A447" s="76" t="str">
        <f t="shared" si="44"/>
        <v/>
      </c>
      <c r="B447" s="77" t="str">
        <f t="shared" si="45"/>
        <v/>
      </c>
      <c r="C447" s="65" t="str">
        <f t="shared" si="46"/>
        <v/>
      </c>
      <c r="D447" s="78" t="str">
        <f t="shared" si="47"/>
        <v/>
      </c>
      <c r="E447" s="78" t="str">
        <f t="shared" si="48"/>
        <v/>
      </c>
      <c r="F447" s="78" t="str">
        <f t="shared" si="42"/>
        <v/>
      </c>
      <c r="G447" s="65" t="str">
        <f t="shared" si="43"/>
        <v/>
      </c>
    </row>
    <row r="448" spans="1:7" x14ac:dyDescent="0.25">
      <c r="A448" s="76" t="str">
        <f t="shared" si="44"/>
        <v/>
      </c>
      <c r="B448" s="77" t="str">
        <f t="shared" si="45"/>
        <v/>
      </c>
      <c r="C448" s="65" t="str">
        <f t="shared" si="46"/>
        <v/>
      </c>
      <c r="D448" s="78" t="str">
        <f t="shared" si="47"/>
        <v/>
      </c>
      <c r="E448" s="78" t="str">
        <f t="shared" si="48"/>
        <v/>
      </c>
      <c r="F448" s="78" t="str">
        <f t="shared" si="42"/>
        <v/>
      </c>
      <c r="G448" s="65" t="str">
        <f t="shared" si="43"/>
        <v/>
      </c>
    </row>
    <row r="449" spans="1:7" x14ac:dyDescent="0.25">
      <c r="A449" s="76" t="str">
        <f t="shared" si="44"/>
        <v/>
      </c>
      <c r="B449" s="77" t="str">
        <f t="shared" si="45"/>
        <v/>
      </c>
      <c r="C449" s="65" t="str">
        <f t="shared" si="46"/>
        <v/>
      </c>
      <c r="D449" s="78" t="str">
        <f t="shared" si="47"/>
        <v/>
      </c>
      <c r="E449" s="78" t="str">
        <f t="shared" si="48"/>
        <v/>
      </c>
      <c r="F449" s="78" t="str">
        <f t="shared" si="42"/>
        <v/>
      </c>
      <c r="G449" s="65" t="str">
        <f t="shared" si="43"/>
        <v/>
      </c>
    </row>
    <row r="450" spans="1:7" x14ac:dyDescent="0.25">
      <c r="A450" s="76" t="str">
        <f t="shared" si="44"/>
        <v/>
      </c>
      <c r="B450" s="77" t="str">
        <f t="shared" si="45"/>
        <v/>
      </c>
      <c r="C450" s="65" t="str">
        <f t="shared" si="46"/>
        <v/>
      </c>
      <c r="D450" s="78" t="str">
        <f t="shared" si="47"/>
        <v/>
      </c>
      <c r="E450" s="78" t="str">
        <f t="shared" si="48"/>
        <v/>
      </c>
      <c r="F450" s="78" t="str">
        <f t="shared" si="42"/>
        <v/>
      </c>
      <c r="G450" s="65" t="str">
        <f t="shared" si="43"/>
        <v/>
      </c>
    </row>
    <row r="451" spans="1:7" x14ac:dyDescent="0.25">
      <c r="A451" s="76" t="str">
        <f t="shared" si="44"/>
        <v/>
      </c>
      <c r="B451" s="77" t="str">
        <f t="shared" si="45"/>
        <v/>
      </c>
      <c r="C451" s="65" t="str">
        <f t="shared" si="46"/>
        <v/>
      </c>
      <c r="D451" s="78" t="str">
        <f t="shared" si="47"/>
        <v/>
      </c>
      <c r="E451" s="78" t="str">
        <f t="shared" si="48"/>
        <v/>
      </c>
      <c r="F451" s="78" t="str">
        <f t="shared" si="42"/>
        <v/>
      </c>
      <c r="G451" s="65" t="str">
        <f t="shared" si="43"/>
        <v/>
      </c>
    </row>
    <row r="452" spans="1:7" x14ac:dyDescent="0.25">
      <c r="A452" s="76" t="str">
        <f t="shared" si="44"/>
        <v/>
      </c>
      <c r="B452" s="77" t="str">
        <f t="shared" si="45"/>
        <v/>
      </c>
      <c r="C452" s="65" t="str">
        <f t="shared" si="46"/>
        <v/>
      </c>
      <c r="D452" s="78" t="str">
        <f t="shared" si="47"/>
        <v/>
      </c>
      <c r="E452" s="78" t="str">
        <f t="shared" si="48"/>
        <v/>
      </c>
      <c r="F452" s="78" t="str">
        <f t="shared" si="42"/>
        <v/>
      </c>
      <c r="G452" s="65" t="str">
        <f t="shared" si="43"/>
        <v/>
      </c>
    </row>
    <row r="453" spans="1:7" x14ac:dyDescent="0.25">
      <c r="A453" s="76" t="str">
        <f t="shared" si="44"/>
        <v/>
      </c>
      <c r="B453" s="77" t="str">
        <f t="shared" si="45"/>
        <v/>
      </c>
      <c r="C453" s="65" t="str">
        <f t="shared" si="46"/>
        <v/>
      </c>
      <c r="D453" s="78" t="str">
        <f t="shared" si="47"/>
        <v/>
      </c>
      <c r="E453" s="78" t="str">
        <f t="shared" si="48"/>
        <v/>
      </c>
      <c r="F453" s="78" t="str">
        <f t="shared" si="42"/>
        <v/>
      </c>
      <c r="G453" s="65" t="str">
        <f t="shared" si="43"/>
        <v/>
      </c>
    </row>
    <row r="454" spans="1:7" x14ac:dyDescent="0.25">
      <c r="A454" s="76" t="str">
        <f t="shared" si="44"/>
        <v/>
      </c>
      <c r="B454" s="77" t="str">
        <f t="shared" si="45"/>
        <v/>
      </c>
      <c r="C454" s="65" t="str">
        <f t="shared" si="46"/>
        <v/>
      </c>
      <c r="D454" s="78" t="str">
        <f t="shared" si="47"/>
        <v/>
      </c>
      <c r="E454" s="78" t="str">
        <f t="shared" si="48"/>
        <v/>
      </c>
      <c r="F454" s="78" t="str">
        <f t="shared" si="42"/>
        <v/>
      </c>
      <c r="G454" s="65" t="str">
        <f t="shared" si="43"/>
        <v/>
      </c>
    </row>
    <row r="455" spans="1:7" x14ac:dyDescent="0.25">
      <c r="A455" s="76" t="str">
        <f t="shared" si="44"/>
        <v/>
      </c>
      <c r="B455" s="77" t="str">
        <f t="shared" si="45"/>
        <v/>
      </c>
      <c r="C455" s="65" t="str">
        <f t="shared" si="46"/>
        <v/>
      </c>
      <c r="D455" s="78" t="str">
        <f t="shared" si="47"/>
        <v/>
      </c>
      <c r="E455" s="78" t="str">
        <f t="shared" si="48"/>
        <v/>
      </c>
      <c r="F455" s="78" t="str">
        <f t="shared" si="42"/>
        <v/>
      </c>
      <c r="G455" s="65" t="str">
        <f t="shared" si="43"/>
        <v/>
      </c>
    </row>
    <row r="456" spans="1:7" x14ac:dyDescent="0.25">
      <c r="A456" s="76" t="str">
        <f t="shared" si="44"/>
        <v/>
      </c>
      <c r="B456" s="77" t="str">
        <f t="shared" si="45"/>
        <v/>
      </c>
      <c r="C456" s="65" t="str">
        <f t="shared" si="46"/>
        <v/>
      </c>
      <c r="D456" s="78" t="str">
        <f t="shared" si="47"/>
        <v/>
      </c>
      <c r="E456" s="78" t="str">
        <f t="shared" si="48"/>
        <v/>
      </c>
      <c r="F456" s="78" t="str">
        <f t="shared" si="42"/>
        <v/>
      </c>
      <c r="G456" s="65" t="str">
        <f t="shared" si="43"/>
        <v/>
      </c>
    </row>
    <row r="457" spans="1:7" x14ac:dyDescent="0.25">
      <c r="A457" s="76" t="str">
        <f t="shared" si="44"/>
        <v/>
      </c>
      <c r="B457" s="77" t="str">
        <f t="shared" si="45"/>
        <v/>
      </c>
      <c r="C457" s="65" t="str">
        <f t="shared" si="46"/>
        <v/>
      </c>
      <c r="D457" s="78" t="str">
        <f t="shared" si="47"/>
        <v/>
      </c>
      <c r="E457" s="78" t="str">
        <f t="shared" si="48"/>
        <v/>
      </c>
      <c r="F457" s="78" t="str">
        <f t="shared" si="42"/>
        <v/>
      </c>
      <c r="G457" s="65" t="str">
        <f t="shared" si="43"/>
        <v/>
      </c>
    </row>
    <row r="458" spans="1:7" x14ac:dyDescent="0.25">
      <c r="A458" s="76" t="str">
        <f t="shared" si="44"/>
        <v/>
      </c>
      <c r="B458" s="77" t="str">
        <f t="shared" si="45"/>
        <v/>
      </c>
      <c r="C458" s="65" t="str">
        <f t="shared" si="46"/>
        <v/>
      </c>
      <c r="D458" s="78" t="str">
        <f t="shared" si="47"/>
        <v/>
      </c>
      <c r="E458" s="78" t="str">
        <f t="shared" si="48"/>
        <v/>
      </c>
      <c r="F458" s="78" t="str">
        <f t="shared" si="42"/>
        <v/>
      </c>
      <c r="G458" s="65" t="str">
        <f t="shared" si="43"/>
        <v/>
      </c>
    </row>
    <row r="459" spans="1:7" x14ac:dyDescent="0.25">
      <c r="A459" s="76" t="str">
        <f t="shared" si="44"/>
        <v/>
      </c>
      <c r="B459" s="77" t="str">
        <f t="shared" si="45"/>
        <v/>
      </c>
      <c r="C459" s="65" t="str">
        <f t="shared" si="46"/>
        <v/>
      </c>
      <c r="D459" s="78" t="str">
        <f t="shared" si="47"/>
        <v/>
      </c>
      <c r="E459" s="78" t="str">
        <f t="shared" si="48"/>
        <v/>
      </c>
      <c r="F459" s="78" t="str">
        <f t="shared" si="42"/>
        <v/>
      </c>
      <c r="G459" s="65" t="str">
        <f t="shared" si="43"/>
        <v/>
      </c>
    </row>
    <row r="460" spans="1:7" x14ac:dyDescent="0.25">
      <c r="A460" s="76" t="str">
        <f t="shared" si="44"/>
        <v/>
      </c>
      <c r="B460" s="77" t="str">
        <f t="shared" si="45"/>
        <v/>
      </c>
      <c r="C460" s="65" t="str">
        <f t="shared" si="46"/>
        <v/>
      </c>
      <c r="D460" s="78" t="str">
        <f t="shared" si="47"/>
        <v/>
      </c>
      <c r="E460" s="78" t="str">
        <f t="shared" si="48"/>
        <v/>
      </c>
      <c r="F460" s="78" t="str">
        <f t="shared" si="42"/>
        <v/>
      </c>
      <c r="G460" s="65" t="str">
        <f t="shared" si="43"/>
        <v/>
      </c>
    </row>
    <row r="461" spans="1:7" x14ac:dyDescent="0.25">
      <c r="A461" s="76" t="str">
        <f t="shared" si="44"/>
        <v/>
      </c>
      <c r="B461" s="77" t="str">
        <f t="shared" si="45"/>
        <v/>
      </c>
      <c r="C461" s="65" t="str">
        <f t="shared" si="46"/>
        <v/>
      </c>
      <c r="D461" s="78" t="str">
        <f t="shared" si="47"/>
        <v/>
      </c>
      <c r="E461" s="78" t="str">
        <f t="shared" si="48"/>
        <v/>
      </c>
      <c r="F461" s="78" t="str">
        <f t="shared" si="42"/>
        <v/>
      </c>
      <c r="G461" s="65" t="str">
        <f t="shared" si="43"/>
        <v/>
      </c>
    </row>
    <row r="462" spans="1:7" x14ac:dyDescent="0.25">
      <c r="A462" s="76" t="str">
        <f t="shared" si="44"/>
        <v/>
      </c>
      <c r="B462" s="77" t="str">
        <f t="shared" si="45"/>
        <v/>
      </c>
      <c r="C462" s="65" t="str">
        <f t="shared" si="46"/>
        <v/>
      </c>
      <c r="D462" s="78" t="str">
        <f t="shared" si="47"/>
        <v/>
      </c>
      <c r="E462" s="78" t="str">
        <f t="shared" si="48"/>
        <v/>
      </c>
      <c r="F462" s="78" t="str">
        <f t="shared" si="42"/>
        <v/>
      </c>
      <c r="G462" s="65" t="str">
        <f t="shared" si="43"/>
        <v/>
      </c>
    </row>
    <row r="463" spans="1:7" x14ac:dyDescent="0.25">
      <c r="A463" s="76" t="str">
        <f t="shared" si="44"/>
        <v/>
      </c>
      <c r="B463" s="77" t="str">
        <f t="shared" si="45"/>
        <v/>
      </c>
      <c r="C463" s="65" t="str">
        <f t="shared" si="46"/>
        <v/>
      </c>
      <c r="D463" s="78" t="str">
        <f t="shared" si="47"/>
        <v/>
      </c>
      <c r="E463" s="78" t="str">
        <f t="shared" si="48"/>
        <v/>
      </c>
      <c r="F463" s="78" t="str">
        <f t="shared" si="42"/>
        <v/>
      </c>
      <c r="G463" s="65" t="str">
        <f t="shared" si="43"/>
        <v/>
      </c>
    </row>
    <row r="464" spans="1:7" x14ac:dyDescent="0.25">
      <c r="A464" s="76" t="str">
        <f t="shared" si="44"/>
        <v/>
      </c>
      <c r="B464" s="77" t="str">
        <f t="shared" si="45"/>
        <v/>
      </c>
      <c r="C464" s="65" t="str">
        <f t="shared" si="46"/>
        <v/>
      </c>
      <c r="D464" s="78" t="str">
        <f t="shared" si="47"/>
        <v/>
      </c>
      <c r="E464" s="78" t="str">
        <f t="shared" si="48"/>
        <v/>
      </c>
      <c r="F464" s="78" t="str">
        <f t="shared" ref="F464:F500" si="49">IF(B464="","",SUM(D464:E464))</f>
        <v/>
      </c>
      <c r="G464" s="65" t="str">
        <f t="shared" ref="G464:G500" si="50">IF(B464="","",SUM(C464)-SUM(E464))</f>
        <v/>
      </c>
    </row>
    <row r="465" spans="1:7" x14ac:dyDescent="0.25">
      <c r="A465" s="76" t="str">
        <f t="shared" ref="A465:A500" si="51">IF(B465="","",EDATE(A464,1))</f>
        <v/>
      </c>
      <c r="B465" s="77" t="str">
        <f t="shared" ref="B465:B500" si="52">IF(B464="","",IF(SUM(B464)+1&lt;=$E$7,SUM(B464)+1,""))</f>
        <v/>
      </c>
      <c r="C465" s="65" t="str">
        <f t="shared" ref="C465:C500" si="53">IF(B465="","",G464)</f>
        <v/>
      </c>
      <c r="D465" s="78" t="str">
        <f t="shared" ref="D465:D500" si="54">IF(B465="","",IPMT($E$11/12,B465,$E$7,-$E$8,$E$9,0))</f>
        <v/>
      </c>
      <c r="E465" s="78" t="str">
        <f t="shared" ref="E465:E500" si="55">IF(B465="","",PPMT($E$11/12,B465,$E$7,-$E$8,$E$9,0))</f>
        <v/>
      </c>
      <c r="F465" s="78" t="str">
        <f t="shared" si="49"/>
        <v/>
      </c>
      <c r="G465" s="65" t="str">
        <f t="shared" si="50"/>
        <v/>
      </c>
    </row>
    <row r="466" spans="1:7" x14ac:dyDescent="0.25">
      <c r="A466" s="76" t="str">
        <f t="shared" si="51"/>
        <v/>
      </c>
      <c r="B466" s="77" t="str">
        <f t="shared" si="52"/>
        <v/>
      </c>
      <c r="C466" s="65" t="str">
        <f t="shared" si="53"/>
        <v/>
      </c>
      <c r="D466" s="78" t="str">
        <f t="shared" si="54"/>
        <v/>
      </c>
      <c r="E466" s="78" t="str">
        <f t="shared" si="55"/>
        <v/>
      </c>
      <c r="F466" s="78" t="str">
        <f t="shared" si="49"/>
        <v/>
      </c>
      <c r="G466" s="65" t="str">
        <f t="shared" si="50"/>
        <v/>
      </c>
    </row>
    <row r="467" spans="1:7" x14ac:dyDescent="0.25">
      <c r="A467" s="76" t="str">
        <f t="shared" si="51"/>
        <v/>
      </c>
      <c r="B467" s="77" t="str">
        <f t="shared" si="52"/>
        <v/>
      </c>
      <c r="C467" s="65" t="str">
        <f t="shared" si="53"/>
        <v/>
      </c>
      <c r="D467" s="78" t="str">
        <f t="shared" si="54"/>
        <v/>
      </c>
      <c r="E467" s="78" t="str">
        <f t="shared" si="55"/>
        <v/>
      </c>
      <c r="F467" s="78" t="str">
        <f t="shared" si="49"/>
        <v/>
      </c>
      <c r="G467" s="65" t="str">
        <f t="shared" si="50"/>
        <v/>
      </c>
    </row>
    <row r="468" spans="1:7" x14ac:dyDescent="0.25">
      <c r="A468" s="76" t="str">
        <f t="shared" si="51"/>
        <v/>
      </c>
      <c r="B468" s="77" t="str">
        <f t="shared" si="52"/>
        <v/>
      </c>
      <c r="C468" s="65" t="str">
        <f t="shared" si="53"/>
        <v/>
      </c>
      <c r="D468" s="78" t="str">
        <f t="shared" si="54"/>
        <v/>
      </c>
      <c r="E468" s="78" t="str">
        <f t="shared" si="55"/>
        <v/>
      </c>
      <c r="F468" s="78" t="str">
        <f t="shared" si="49"/>
        <v/>
      </c>
      <c r="G468" s="65" t="str">
        <f t="shared" si="50"/>
        <v/>
      </c>
    </row>
    <row r="469" spans="1:7" x14ac:dyDescent="0.25">
      <c r="A469" s="76" t="str">
        <f t="shared" si="51"/>
        <v/>
      </c>
      <c r="B469" s="77" t="str">
        <f t="shared" si="52"/>
        <v/>
      </c>
      <c r="C469" s="65" t="str">
        <f t="shared" si="53"/>
        <v/>
      </c>
      <c r="D469" s="78" t="str">
        <f t="shared" si="54"/>
        <v/>
      </c>
      <c r="E469" s="78" t="str">
        <f t="shared" si="55"/>
        <v/>
      </c>
      <c r="F469" s="78" t="str">
        <f t="shared" si="49"/>
        <v/>
      </c>
      <c r="G469" s="65" t="str">
        <f t="shared" si="50"/>
        <v/>
      </c>
    </row>
    <row r="470" spans="1:7" x14ac:dyDescent="0.25">
      <c r="A470" s="76" t="str">
        <f t="shared" si="51"/>
        <v/>
      </c>
      <c r="B470" s="77" t="str">
        <f t="shared" si="52"/>
        <v/>
      </c>
      <c r="C470" s="65" t="str">
        <f t="shared" si="53"/>
        <v/>
      </c>
      <c r="D470" s="78" t="str">
        <f t="shared" si="54"/>
        <v/>
      </c>
      <c r="E470" s="78" t="str">
        <f t="shared" si="55"/>
        <v/>
      </c>
      <c r="F470" s="78" t="str">
        <f t="shared" si="49"/>
        <v/>
      </c>
      <c r="G470" s="65" t="str">
        <f t="shared" si="50"/>
        <v/>
      </c>
    </row>
    <row r="471" spans="1:7" x14ac:dyDescent="0.25">
      <c r="A471" s="76" t="str">
        <f t="shared" si="51"/>
        <v/>
      </c>
      <c r="B471" s="77" t="str">
        <f t="shared" si="52"/>
        <v/>
      </c>
      <c r="C471" s="65" t="str">
        <f t="shared" si="53"/>
        <v/>
      </c>
      <c r="D471" s="78" t="str">
        <f t="shared" si="54"/>
        <v/>
      </c>
      <c r="E471" s="78" t="str">
        <f t="shared" si="55"/>
        <v/>
      </c>
      <c r="F471" s="78" t="str">
        <f t="shared" si="49"/>
        <v/>
      </c>
      <c r="G471" s="65" t="str">
        <f t="shared" si="50"/>
        <v/>
      </c>
    </row>
    <row r="472" spans="1:7" x14ac:dyDescent="0.25">
      <c r="A472" s="76" t="str">
        <f t="shared" si="51"/>
        <v/>
      </c>
      <c r="B472" s="77" t="str">
        <f t="shared" si="52"/>
        <v/>
      </c>
      <c r="C472" s="65" t="str">
        <f t="shared" si="53"/>
        <v/>
      </c>
      <c r="D472" s="78" t="str">
        <f t="shared" si="54"/>
        <v/>
      </c>
      <c r="E472" s="78" t="str">
        <f t="shared" si="55"/>
        <v/>
      </c>
      <c r="F472" s="78" t="str">
        <f t="shared" si="49"/>
        <v/>
      </c>
      <c r="G472" s="65" t="str">
        <f t="shared" si="50"/>
        <v/>
      </c>
    </row>
    <row r="473" spans="1:7" x14ac:dyDescent="0.25">
      <c r="A473" s="76" t="str">
        <f t="shared" si="51"/>
        <v/>
      </c>
      <c r="B473" s="77" t="str">
        <f t="shared" si="52"/>
        <v/>
      </c>
      <c r="C473" s="65" t="str">
        <f t="shared" si="53"/>
        <v/>
      </c>
      <c r="D473" s="78" t="str">
        <f t="shared" si="54"/>
        <v/>
      </c>
      <c r="E473" s="78" t="str">
        <f t="shared" si="55"/>
        <v/>
      </c>
      <c r="F473" s="78" t="str">
        <f t="shared" si="49"/>
        <v/>
      </c>
      <c r="G473" s="65" t="str">
        <f t="shared" si="50"/>
        <v/>
      </c>
    </row>
    <row r="474" spans="1:7" x14ac:dyDescent="0.25">
      <c r="A474" s="76" t="str">
        <f t="shared" si="51"/>
        <v/>
      </c>
      <c r="B474" s="77" t="str">
        <f t="shared" si="52"/>
        <v/>
      </c>
      <c r="C474" s="65" t="str">
        <f t="shared" si="53"/>
        <v/>
      </c>
      <c r="D474" s="78" t="str">
        <f t="shared" si="54"/>
        <v/>
      </c>
      <c r="E474" s="78" t="str">
        <f t="shared" si="55"/>
        <v/>
      </c>
      <c r="F474" s="78" t="str">
        <f t="shared" si="49"/>
        <v/>
      </c>
      <c r="G474" s="65" t="str">
        <f t="shared" si="50"/>
        <v/>
      </c>
    </row>
    <row r="475" spans="1:7" x14ac:dyDescent="0.25">
      <c r="A475" s="76" t="str">
        <f t="shared" si="51"/>
        <v/>
      </c>
      <c r="B475" s="77" t="str">
        <f t="shared" si="52"/>
        <v/>
      </c>
      <c r="C475" s="65" t="str">
        <f t="shared" si="53"/>
        <v/>
      </c>
      <c r="D475" s="78" t="str">
        <f t="shared" si="54"/>
        <v/>
      </c>
      <c r="E475" s="78" t="str">
        <f t="shared" si="55"/>
        <v/>
      </c>
      <c r="F475" s="78" t="str">
        <f t="shared" si="49"/>
        <v/>
      </c>
      <c r="G475" s="65" t="str">
        <f t="shared" si="50"/>
        <v/>
      </c>
    </row>
    <row r="476" spans="1:7" x14ac:dyDescent="0.25">
      <c r="A476" s="76" t="str">
        <f t="shared" si="51"/>
        <v/>
      </c>
      <c r="B476" s="77" t="str">
        <f t="shared" si="52"/>
        <v/>
      </c>
      <c r="C476" s="65" t="str">
        <f t="shared" si="53"/>
        <v/>
      </c>
      <c r="D476" s="78" t="str">
        <f t="shared" si="54"/>
        <v/>
      </c>
      <c r="E476" s="78" t="str">
        <f t="shared" si="55"/>
        <v/>
      </c>
      <c r="F476" s="78" t="str">
        <f t="shared" si="49"/>
        <v/>
      </c>
      <c r="G476" s="65" t="str">
        <f t="shared" si="50"/>
        <v/>
      </c>
    </row>
    <row r="477" spans="1:7" x14ac:dyDescent="0.25">
      <c r="A477" s="76" t="str">
        <f t="shared" si="51"/>
        <v/>
      </c>
      <c r="B477" s="77" t="str">
        <f t="shared" si="52"/>
        <v/>
      </c>
      <c r="C477" s="65" t="str">
        <f t="shared" si="53"/>
        <v/>
      </c>
      <c r="D477" s="78" t="str">
        <f t="shared" si="54"/>
        <v/>
      </c>
      <c r="E477" s="78" t="str">
        <f t="shared" si="55"/>
        <v/>
      </c>
      <c r="F477" s="78" t="str">
        <f t="shared" si="49"/>
        <v/>
      </c>
      <c r="G477" s="65" t="str">
        <f t="shared" si="50"/>
        <v/>
      </c>
    </row>
    <row r="478" spans="1:7" x14ac:dyDescent="0.25">
      <c r="A478" s="76" t="str">
        <f t="shared" si="51"/>
        <v/>
      </c>
      <c r="B478" s="77" t="str">
        <f t="shared" si="52"/>
        <v/>
      </c>
      <c r="C478" s="65" t="str">
        <f t="shared" si="53"/>
        <v/>
      </c>
      <c r="D478" s="78" t="str">
        <f t="shared" si="54"/>
        <v/>
      </c>
      <c r="E478" s="78" t="str">
        <f t="shared" si="55"/>
        <v/>
      </c>
      <c r="F478" s="78" t="str">
        <f t="shared" si="49"/>
        <v/>
      </c>
      <c r="G478" s="65" t="str">
        <f t="shared" si="50"/>
        <v/>
      </c>
    </row>
    <row r="479" spans="1:7" x14ac:dyDescent="0.25">
      <c r="A479" s="76" t="str">
        <f t="shared" si="51"/>
        <v/>
      </c>
      <c r="B479" s="77" t="str">
        <f t="shared" si="52"/>
        <v/>
      </c>
      <c r="C479" s="65" t="str">
        <f t="shared" si="53"/>
        <v/>
      </c>
      <c r="D479" s="78" t="str">
        <f t="shared" si="54"/>
        <v/>
      </c>
      <c r="E479" s="78" t="str">
        <f t="shared" si="55"/>
        <v/>
      </c>
      <c r="F479" s="78" t="str">
        <f t="shared" si="49"/>
        <v/>
      </c>
      <c r="G479" s="65" t="str">
        <f t="shared" si="50"/>
        <v/>
      </c>
    </row>
    <row r="480" spans="1:7" x14ac:dyDescent="0.25">
      <c r="A480" s="76" t="str">
        <f t="shared" si="51"/>
        <v/>
      </c>
      <c r="B480" s="77" t="str">
        <f t="shared" si="52"/>
        <v/>
      </c>
      <c r="C480" s="65" t="str">
        <f t="shared" si="53"/>
        <v/>
      </c>
      <c r="D480" s="78" t="str">
        <f t="shared" si="54"/>
        <v/>
      </c>
      <c r="E480" s="78" t="str">
        <f t="shared" si="55"/>
        <v/>
      </c>
      <c r="F480" s="78" t="str">
        <f t="shared" si="49"/>
        <v/>
      </c>
      <c r="G480" s="65" t="str">
        <f t="shared" si="50"/>
        <v/>
      </c>
    </row>
    <row r="481" spans="1:7" x14ac:dyDescent="0.25">
      <c r="A481" s="76" t="str">
        <f t="shared" si="51"/>
        <v/>
      </c>
      <c r="B481" s="77" t="str">
        <f t="shared" si="52"/>
        <v/>
      </c>
      <c r="C481" s="65" t="str">
        <f t="shared" si="53"/>
        <v/>
      </c>
      <c r="D481" s="78" t="str">
        <f t="shared" si="54"/>
        <v/>
      </c>
      <c r="E481" s="78" t="str">
        <f t="shared" si="55"/>
        <v/>
      </c>
      <c r="F481" s="78" t="str">
        <f t="shared" si="49"/>
        <v/>
      </c>
      <c r="G481" s="65" t="str">
        <f t="shared" si="50"/>
        <v/>
      </c>
    </row>
    <row r="482" spans="1:7" x14ac:dyDescent="0.25">
      <c r="A482" s="76" t="str">
        <f t="shared" si="51"/>
        <v/>
      </c>
      <c r="B482" s="77" t="str">
        <f t="shared" si="52"/>
        <v/>
      </c>
      <c r="C482" s="65" t="str">
        <f t="shared" si="53"/>
        <v/>
      </c>
      <c r="D482" s="78" t="str">
        <f t="shared" si="54"/>
        <v/>
      </c>
      <c r="E482" s="78" t="str">
        <f t="shared" si="55"/>
        <v/>
      </c>
      <c r="F482" s="78" t="str">
        <f t="shared" si="49"/>
        <v/>
      </c>
      <c r="G482" s="65" t="str">
        <f t="shared" si="50"/>
        <v/>
      </c>
    </row>
    <row r="483" spans="1:7" x14ac:dyDescent="0.25">
      <c r="A483" s="76" t="str">
        <f t="shared" si="51"/>
        <v/>
      </c>
      <c r="B483" s="77" t="str">
        <f t="shared" si="52"/>
        <v/>
      </c>
      <c r="C483" s="65" t="str">
        <f t="shared" si="53"/>
        <v/>
      </c>
      <c r="D483" s="78" t="str">
        <f t="shared" si="54"/>
        <v/>
      </c>
      <c r="E483" s="78" t="str">
        <f t="shared" si="55"/>
        <v/>
      </c>
      <c r="F483" s="78" t="str">
        <f t="shared" si="49"/>
        <v/>
      </c>
      <c r="G483" s="65" t="str">
        <f t="shared" si="50"/>
        <v/>
      </c>
    </row>
    <row r="484" spans="1:7" x14ac:dyDescent="0.25">
      <c r="A484" s="76" t="str">
        <f t="shared" si="51"/>
        <v/>
      </c>
      <c r="B484" s="77" t="str">
        <f t="shared" si="52"/>
        <v/>
      </c>
      <c r="C484" s="65" t="str">
        <f t="shared" si="53"/>
        <v/>
      </c>
      <c r="D484" s="78" t="str">
        <f t="shared" si="54"/>
        <v/>
      </c>
      <c r="E484" s="78" t="str">
        <f t="shared" si="55"/>
        <v/>
      </c>
      <c r="F484" s="78" t="str">
        <f t="shared" si="49"/>
        <v/>
      </c>
      <c r="G484" s="65" t="str">
        <f t="shared" si="50"/>
        <v/>
      </c>
    </row>
    <row r="485" spans="1:7" x14ac:dyDescent="0.25">
      <c r="A485" s="76" t="str">
        <f t="shared" si="51"/>
        <v/>
      </c>
      <c r="B485" s="77" t="str">
        <f t="shared" si="52"/>
        <v/>
      </c>
      <c r="C485" s="65" t="str">
        <f t="shared" si="53"/>
        <v/>
      </c>
      <c r="D485" s="78" t="str">
        <f t="shared" si="54"/>
        <v/>
      </c>
      <c r="E485" s="78" t="str">
        <f t="shared" si="55"/>
        <v/>
      </c>
      <c r="F485" s="78" t="str">
        <f t="shared" si="49"/>
        <v/>
      </c>
      <c r="G485" s="65" t="str">
        <f t="shared" si="50"/>
        <v/>
      </c>
    </row>
    <row r="486" spans="1:7" x14ac:dyDescent="0.25">
      <c r="A486" s="76" t="str">
        <f t="shared" si="51"/>
        <v/>
      </c>
      <c r="B486" s="77" t="str">
        <f t="shared" si="52"/>
        <v/>
      </c>
      <c r="C486" s="65" t="str">
        <f t="shared" si="53"/>
        <v/>
      </c>
      <c r="D486" s="78" t="str">
        <f t="shared" si="54"/>
        <v/>
      </c>
      <c r="E486" s="78" t="str">
        <f t="shared" si="55"/>
        <v/>
      </c>
      <c r="F486" s="78" t="str">
        <f t="shared" si="49"/>
        <v/>
      </c>
      <c r="G486" s="65" t="str">
        <f t="shared" si="50"/>
        <v/>
      </c>
    </row>
    <row r="487" spans="1:7" x14ac:dyDescent="0.25">
      <c r="A487" s="76" t="str">
        <f t="shared" si="51"/>
        <v/>
      </c>
      <c r="B487" s="77" t="str">
        <f t="shared" si="52"/>
        <v/>
      </c>
      <c r="C487" s="65" t="str">
        <f t="shared" si="53"/>
        <v/>
      </c>
      <c r="D487" s="78" t="str">
        <f t="shared" si="54"/>
        <v/>
      </c>
      <c r="E487" s="78" t="str">
        <f t="shared" si="55"/>
        <v/>
      </c>
      <c r="F487" s="78" t="str">
        <f t="shared" si="49"/>
        <v/>
      </c>
      <c r="G487" s="65" t="str">
        <f t="shared" si="50"/>
        <v/>
      </c>
    </row>
    <row r="488" spans="1:7" x14ac:dyDescent="0.25">
      <c r="A488" s="76" t="str">
        <f t="shared" si="51"/>
        <v/>
      </c>
      <c r="B488" s="77" t="str">
        <f t="shared" si="52"/>
        <v/>
      </c>
      <c r="C488" s="65" t="str">
        <f t="shared" si="53"/>
        <v/>
      </c>
      <c r="D488" s="78" t="str">
        <f t="shared" si="54"/>
        <v/>
      </c>
      <c r="E488" s="78" t="str">
        <f t="shared" si="55"/>
        <v/>
      </c>
      <c r="F488" s="78" t="str">
        <f t="shared" si="49"/>
        <v/>
      </c>
      <c r="G488" s="65" t="str">
        <f t="shared" si="50"/>
        <v/>
      </c>
    </row>
    <row r="489" spans="1:7" x14ac:dyDescent="0.25">
      <c r="A489" s="76" t="str">
        <f t="shared" si="51"/>
        <v/>
      </c>
      <c r="B489" s="77" t="str">
        <f t="shared" si="52"/>
        <v/>
      </c>
      <c r="C489" s="65" t="str">
        <f t="shared" si="53"/>
        <v/>
      </c>
      <c r="D489" s="78" t="str">
        <f t="shared" si="54"/>
        <v/>
      </c>
      <c r="E489" s="78" t="str">
        <f t="shared" si="55"/>
        <v/>
      </c>
      <c r="F489" s="78" t="str">
        <f t="shared" si="49"/>
        <v/>
      </c>
      <c r="G489" s="65" t="str">
        <f t="shared" si="50"/>
        <v/>
      </c>
    </row>
    <row r="490" spans="1:7" x14ac:dyDescent="0.25">
      <c r="A490" s="76" t="str">
        <f t="shared" si="51"/>
        <v/>
      </c>
      <c r="B490" s="77" t="str">
        <f t="shared" si="52"/>
        <v/>
      </c>
      <c r="C490" s="65" t="str">
        <f t="shared" si="53"/>
        <v/>
      </c>
      <c r="D490" s="78" t="str">
        <f t="shared" si="54"/>
        <v/>
      </c>
      <c r="E490" s="78" t="str">
        <f t="shared" si="55"/>
        <v/>
      </c>
      <c r="F490" s="78" t="str">
        <f t="shared" si="49"/>
        <v/>
      </c>
      <c r="G490" s="65" t="str">
        <f t="shared" si="50"/>
        <v/>
      </c>
    </row>
    <row r="491" spans="1:7" x14ac:dyDescent="0.25">
      <c r="A491" s="76" t="str">
        <f t="shared" si="51"/>
        <v/>
      </c>
      <c r="B491" s="77" t="str">
        <f t="shared" si="52"/>
        <v/>
      </c>
      <c r="C491" s="65" t="str">
        <f t="shared" si="53"/>
        <v/>
      </c>
      <c r="D491" s="78" t="str">
        <f t="shared" si="54"/>
        <v/>
      </c>
      <c r="E491" s="78" t="str">
        <f t="shared" si="55"/>
        <v/>
      </c>
      <c r="F491" s="78" t="str">
        <f t="shared" si="49"/>
        <v/>
      </c>
      <c r="G491" s="65" t="str">
        <f t="shared" si="50"/>
        <v/>
      </c>
    </row>
    <row r="492" spans="1:7" x14ac:dyDescent="0.25">
      <c r="A492" s="76" t="str">
        <f t="shared" si="51"/>
        <v/>
      </c>
      <c r="B492" s="77" t="str">
        <f t="shared" si="52"/>
        <v/>
      </c>
      <c r="C492" s="65" t="str">
        <f t="shared" si="53"/>
        <v/>
      </c>
      <c r="D492" s="78" t="str">
        <f t="shared" si="54"/>
        <v/>
      </c>
      <c r="E492" s="78" t="str">
        <f t="shared" si="55"/>
        <v/>
      </c>
      <c r="F492" s="78" t="str">
        <f t="shared" si="49"/>
        <v/>
      </c>
      <c r="G492" s="65" t="str">
        <f t="shared" si="50"/>
        <v/>
      </c>
    </row>
    <row r="493" spans="1:7" x14ac:dyDescent="0.25">
      <c r="A493" s="76" t="str">
        <f t="shared" si="51"/>
        <v/>
      </c>
      <c r="B493" s="77" t="str">
        <f t="shared" si="52"/>
        <v/>
      </c>
      <c r="C493" s="65" t="str">
        <f t="shared" si="53"/>
        <v/>
      </c>
      <c r="D493" s="78" t="str">
        <f t="shared" si="54"/>
        <v/>
      </c>
      <c r="E493" s="78" t="str">
        <f t="shared" si="55"/>
        <v/>
      </c>
      <c r="F493" s="78" t="str">
        <f t="shared" si="49"/>
        <v/>
      </c>
      <c r="G493" s="65" t="str">
        <f t="shared" si="50"/>
        <v/>
      </c>
    </row>
    <row r="494" spans="1:7" x14ac:dyDescent="0.25">
      <c r="A494" s="76" t="str">
        <f t="shared" si="51"/>
        <v/>
      </c>
      <c r="B494" s="77" t="str">
        <f t="shared" si="52"/>
        <v/>
      </c>
      <c r="C494" s="65" t="str">
        <f t="shared" si="53"/>
        <v/>
      </c>
      <c r="D494" s="78" t="str">
        <f t="shared" si="54"/>
        <v/>
      </c>
      <c r="E494" s="78" t="str">
        <f t="shared" si="55"/>
        <v/>
      </c>
      <c r="F494" s="78" t="str">
        <f t="shared" si="49"/>
        <v/>
      </c>
      <c r="G494" s="65" t="str">
        <f t="shared" si="50"/>
        <v/>
      </c>
    </row>
    <row r="495" spans="1:7" x14ac:dyDescent="0.25">
      <c r="A495" s="76" t="str">
        <f t="shared" si="51"/>
        <v/>
      </c>
      <c r="B495" s="77" t="str">
        <f t="shared" si="52"/>
        <v/>
      </c>
      <c r="C495" s="65" t="str">
        <f t="shared" si="53"/>
        <v/>
      </c>
      <c r="D495" s="78" t="str">
        <f t="shared" si="54"/>
        <v/>
      </c>
      <c r="E495" s="78" t="str">
        <f t="shared" si="55"/>
        <v/>
      </c>
      <c r="F495" s="78" t="str">
        <f t="shared" si="49"/>
        <v/>
      </c>
      <c r="G495" s="65" t="str">
        <f t="shared" si="50"/>
        <v/>
      </c>
    </row>
    <row r="496" spans="1:7" x14ac:dyDescent="0.25">
      <c r="A496" s="76" t="str">
        <f t="shared" si="51"/>
        <v/>
      </c>
      <c r="B496" s="77" t="str">
        <f t="shared" si="52"/>
        <v/>
      </c>
      <c r="C496" s="65" t="str">
        <f t="shared" si="53"/>
        <v/>
      </c>
      <c r="D496" s="78" t="str">
        <f t="shared" si="54"/>
        <v/>
      </c>
      <c r="E496" s="78" t="str">
        <f t="shared" si="55"/>
        <v/>
      </c>
      <c r="F496" s="78" t="str">
        <f t="shared" si="49"/>
        <v/>
      </c>
      <c r="G496" s="65" t="str">
        <f t="shared" si="50"/>
        <v/>
      </c>
    </row>
    <row r="497" spans="1:7" x14ac:dyDescent="0.25">
      <c r="A497" s="76" t="str">
        <f t="shared" si="51"/>
        <v/>
      </c>
      <c r="B497" s="77" t="str">
        <f t="shared" si="52"/>
        <v/>
      </c>
      <c r="C497" s="65" t="str">
        <f t="shared" si="53"/>
        <v/>
      </c>
      <c r="D497" s="78" t="str">
        <f t="shared" si="54"/>
        <v/>
      </c>
      <c r="E497" s="78" t="str">
        <f t="shared" si="55"/>
        <v/>
      </c>
      <c r="F497" s="78" t="str">
        <f t="shared" si="49"/>
        <v/>
      </c>
      <c r="G497" s="65" t="str">
        <f t="shared" si="50"/>
        <v/>
      </c>
    </row>
    <row r="498" spans="1:7" x14ac:dyDescent="0.25">
      <c r="A498" s="76" t="str">
        <f t="shared" si="51"/>
        <v/>
      </c>
      <c r="B498" s="77" t="str">
        <f t="shared" si="52"/>
        <v/>
      </c>
      <c r="C498" s="65" t="str">
        <f t="shared" si="53"/>
        <v/>
      </c>
      <c r="D498" s="78" t="str">
        <f t="shared" si="54"/>
        <v/>
      </c>
      <c r="E498" s="78" t="str">
        <f t="shared" si="55"/>
        <v/>
      </c>
      <c r="F498" s="78" t="str">
        <f t="shared" si="49"/>
        <v/>
      </c>
      <c r="G498" s="65" t="str">
        <f t="shared" si="50"/>
        <v/>
      </c>
    </row>
    <row r="499" spans="1:7" x14ac:dyDescent="0.25">
      <c r="A499" s="76" t="str">
        <f t="shared" si="51"/>
        <v/>
      </c>
      <c r="B499" s="77" t="str">
        <f t="shared" si="52"/>
        <v/>
      </c>
      <c r="C499" s="65" t="str">
        <f t="shared" si="53"/>
        <v/>
      </c>
      <c r="D499" s="78" t="str">
        <f t="shared" si="54"/>
        <v/>
      </c>
      <c r="E499" s="78" t="str">
        <f t="shared" si="55"/>
        <v/>
      </c>
      <c r="F499" s="78" t="str">
        <f t="shared" si="49"/>
        <v/>
      </c>
      <c r="G499" s="65" t="str">
        <f t="shared" si="50"/>
        <v/>
      </c>
    </row>
    <row r="500" spans="1:7" x14ac:dyDescent="0.25">
      <c r="A500" s="76" t="str">
        <f t="shared" si="51"/>
        <v/>
      </c>
      <c r="B500" s="77" t="str">
        <f t="shared" si="52"/>
        <v/>
      </c>
      <c r="C500" s="65" t="str">
        <f t="shared" si="53"/>
        <v/>
      </c>
      <c r="D500" s="78" t="str">
        <f t="shared" si="54"/>
        <v/>
      </c>
      <c r="E500" s="78" t="str">
        <f t="shared" si="55"/>
        <v/>
      </c>
      <c r="F500" s="78" t="str">
        <f t="shared" si="49"/>
        <v/>
      </c>
      <c r="G500" s="65" t="str">
        <f t="shared" si="50"/>
        <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dimension ref="A1:M500"/>
  <sheetViews>
    <sheetView zoomScaleNormal="100" workbookViewId="0">
      <selection activeCell="F15" sqref="F15"/>
    </sheetView>
  </sheetViews>
  <sheetFormatPr defaultColWidth="9.28515625" defaultRowHeight="15" x14ac:dyDescent="0.25"/>
  <cols>
    <col min="1" max="1" width="9.28515625" style="71"/>
    <col min="2" max="2" width="7.7109375" style="71" customWidth="1"/>
    <col min="3" max="3" width="14.7109375" style="71" customWidth="1"/>
    <col min="4" max="4" width="14.28515625" style="71" customWidth="1"/>
    <col min="5" max="6" width="14.7109375" style="71" customWidth="1"/>
    <col min="7" max="7" width="14.7109375" style="84" customWidth="1"/>
    <col min="8" max="16384" width="9.28515625" style="71"/>
  </cols>
  <sheetData>
    <row r="1" spans="1:13" x14ac:dyDescent="0.25">
      <c r="A1" s="59"/>
      <c r="B1" s="59"/>
      <c r="C1" s="59"/>
      <c r="D1" s="59"/>
      <c r="E1" s="59"/>
      <c r="F1" s="59"/>
      <c r="G1" s="60"/>
    </row>
    <row r="2" spans="1:13" x14ac:dyDescent="0.25">
      <c r="A2" s="59"/>
      <c r="B2" s="59"/>
      <c r="C2" s="59"/>
      <c r="D2" s="59"/>
      <c r="E2" s="59"/>
      <c r="F2" s="61"/>
      <c r="G2" s="62"/>
    </row>
    <row r="3" spans="1:13" x14ac:dyDescent="0.25">
      <c r="A3" s="59"/>
      <c r="B3" s="59"/>
      <c r="C3" s="59"/>
      <c r="D3" s="59"/>
      <c r="E3" s="59"/>
      <c r="F3" s="61"/>
      <c r="G3" s="62"/>
    </row>
    <row r="4" spans="1:13" ht="21" x14ac:dyDescent="0.35">
      <c r="A4" s="59"/>
      <c r="B4" s="102" t="s">
        <v>39</v>
      </c>
      <c r="C4" s="59"/>
      <c r="D4" s="59"/>
      <c r="E4" s="64"/>
      <c r="F4" s="103" t="str">
        <f>'Lisa 3'!D8</f>
        <v>Tatari tn 39, Tallinn</v>
      </c>
      <c r="G4" s="63"/>
      <c r="K4" s="84"/>
      <c r="L4" s="83"/>
    </row>
    <row r="5" spans="1:13" x14ac:dyDescent="0.25">
      <c r="A5" s="59"/>
      <c r="B5" s="131"/>
      <c r="C5" s="131"/>
      <c r="D5" s="131"/>
      <c r="E5" s="131"/>
      <c r="F5" s="132"/>
      <c r="G5" s="131"/>
      <c r="K5" s="82"/>
      <c r="L5" s="83"/>
    </row>
    <row r="6" spans="1:13" x14ac:dyDescent="0.25">
      <c r="A6" s="59"/>
      <c r="B6" s="133" t="s">
        <v>42</v>
      </c>
      <c r="C6" s="134"/>
      <c r="D6" s="135"/>
      <c r="E6" s="136">
        <v>44927</v>
      </c>
      <c r="F6" s="137"/>
      <c r="G6" s="131"/>
      <c r="K6" s="96"/>
      <c r="L6" s="96"/>
    </row>
    <row r="7" spans="1:13" x14ac:dyDescent="0.25">
      <c r="A7" s="59"/>
      <c r="B7" s="138" t="s">
        <v>44</v>
      </c>
      <c r="C7" s="61"/>
      <c r="D7" s="139"/>
      <c r="E7" s="140">
        <v>60</v>
      </c>
      <c r="F7" s="141" t="s">
        <v>32</v>
      </c>
      <c r="G7" s="131"/>
      <c r="K7" s="80"/>
      <c r="L7" s="80"/>
    </row>
    <row r="8" spans="1:13" x14ac:dyDescent="0.25">
      <c r="A8" s="59"/>
      <c r="B8" s="138" t="s">
        <v>51</v>
      </c>
      <c r="C8" s="61"/>
      <c r="D8" s="142">
        <f>E6-1</f>
        <v>44926</v>
      </c>
      <c r="E8" s="143">
        <v>166911.68609999999</v>
      </c>
      <c r="F8" s="141" t="s">
        <v>47</v>
      </c>
      <c r="G8" s="131"/>
      <c r="K8" s="80"/>
      <c r="L8" s="80"/>
    </row>
    <row r="9" spans="1:13" x14ac:dyDescent="0.25">
      <c r="A9" s="59"/>
      <c r="B9" s="138" t="s">
        <v>52</v>
      </c>
      <c r="C9" s="61"/>
      <c r="D9" s="142">
        <f>EDATE(D8,E7)</f>
        <v>46752</v>
      </c>
      <c r="E9" s="143">
        <v>0</v>
      </c>
      <c r="F9" s="141" t="s">
        <v>47</v>
      </c>
      <c r="G9" s="144"/>
      <c r="K9" s="80"/>
      <c r="L9" s="80"/>
    </row>
    <row r="10" spans="1:13" x14ac:dyDescent="0.25">
      <c r="A10" s="59"/>
      <c r="B10" s="138" t="s">
        <v>50</v>
      </c>
      <c r="C10" s="61"/>
      <c r="D10" s="139"/>
      <c r="E10" s="169">
        <v>1</v>
      </c>
      <c r="F10" s="141"/>
      <c r="G10" s="131"/>
      <c r="K10" s="81"/>
      <c r="L10" s="81"/>
    </row>
    <row r="11" spans="1:13" x14ac:dyDescent="0.25">
      <c r="A11" s="59"/>
      <c r="B11" s="145" t="s">
        <v>53</v>
      </c>
      <c r="C11" s="146"/>
      <c r="D11" s="147"/>
      <c r="E11" s="170">
        <v>3.3000000000000002E-2</v>
      </c>
      <c r="F11" s="148"/>
      <c r="G11" s="131"/>
      <c r="K11" s="80"/>
      <c r="L11" s="80"/>
      <c r="M11" s="81"/>
    </row>
    <row r="12" spans="1:13" x14ac:dyDescent="0.25">
      <c r="A12" s="59"/>
      <c r="B12" s="140"/>
      <c r="C12" s="61"/>
      <c r="D12" s="139"/>
      <c r="E12" s="149"/>
      <c r="F12" s="140"/>
      <c r="G12" s="131"/>
      <c r="K12" s="80"/>
      <c r="L12" s="80"/>
      <c r="M12" s="81"/>
    </row>
    <row r="13" spans="1:13" x14ac:dyDescent="0.25">
      <c r="G13" s="71"/>
      <c r="K13" s="80"/>
      <c r="L13" s="80"/>
      <c r="M13" s="81"/>
    </row>
    <row r="14" spans="1:13" ht="15.75" thickBot="1" x14ac:dyDescent="0.3">
      <c r="A14" s="75" t="s">
        <v>54</v>
      </c>
      <c r="B14" s="75" t="s">
        <v>55</v>
      </c>
      <c r="C14" s="75" t="s">
        <v>56</v>
      </c>
      <c r="D14" s="75" t="s">
        <v>57</v>
      </c>
      <c r="E14" s="75" t="s">
        <v>58</v>
      </c>
      <c r="F14" s="75" t="s">
        <v>59</v>
      </c>
      <c r="G14" s="75" t="s">
        <v>60</v>
      </c>
      <c r="K14" s="80"/>
      <c r="L14" s="80"/>
      <c r="M14" s="81"/>
    </row>
    <row r="15" spans="1:13" x14ac:dyDescent="0.25">
      <c r="A15" s="76">
        <f>IF(B15="","",E6)</f>
        <v>44927</v>
      </c>
      <c r="B15" s="77">
        <f>IF(E7&gt;0,1,"")</f>
        <v>1</v>
      </c>
      <c r="C15" s="65">
        <f>IF(B15="","",E8)</f>
        <v>166911.68609999999</v>
      </c>
      <c r="D15" s="78">
        <f>IF(B15="","",IPMT($E$11/12,B15,$E$7,-$E$8,$E$9,0))</f>
        <v>459.00713677500005</v>
      </c>
      <c r="E15" s="78">
        <f>IF(B15="","",PPMT($E$11/12,B15,$E$7,-$E$8,$E$9,0))</f>
        <v>2562.4810110873013</v>
      </c>
      <c r="F15" s="78">
        <f>IF(B15="","",SUM(D15:E15))</f>
        <v>3021.4881478623015</v>
      </c>
      <c r="G15" s="65">
        <f>IF(B15="","",SUM(C15)-SUM(E15))</f>
        <v>164349.20508891268</v>
      </c>
      <c r="K15" s="80"/>
      <c r="L15" s="80"/>
      <c r="M15" s="81"/>
    </row>
    <row r="16" spans="1:13" x14ac:dyDescent="0.25">
      <c r="A16" s="76">
        <f>IF(B16="","",EDATE(A15,1))</f>
        <v>44958</v>
      </c>
      <c r="B16" s="77">
        <f>IF(B15="","",IF(SUM(B15)+1&lt;=$E$7,SUM(B15)+1,""))</f>
        <v>2</v>
      </c>
      <c r="C16" s="65">
        <f>IF(B16="","",G15)</f>
        <v>164349.20508891268</v>
      </c>
      <c r="D16" s="78">
        <f>IF(B16="","",IPMT($E$11/12,B16,$E$7,-$E$8,$E$9,0))</f>
        <v>451.96031399450993</v>
      </c>
      <c r="E16" s="78">
        <f>IF(B16="","",PPMT($E$11/12,B16,$E$7,-$E$8,$E$9,0))</f>
        <v>2569.5278338677917</v>
      </c>
      <c r="F16" s="78">
        <f t="shared" ref="F16:F79" si="0">IF(B16="","",SUM(D16:E16))</f>
        <v>3021.4881478623015</v>
      </c>
      <c r="G16" s="65">
        <f t="shared" ref="G16:G79" si="1">IF(B16="","",SUM(C16)-SUM(E16))</f>
        <v>161779.67725504489</v>
      </c>
      <c r="K16" s="80"/>
      <c r="L16" s="80"/>
      <c r="M16" s="81"/>
    </row>
    <row r="17" spans="1:13" x14ac:dyDescent="0.25">
      <c r="A17" s="76">
        <f t="shared" ref="A17:A80" si="2">IF(B17="","",EDATE(A16,1))</f>
        <v>44986</v>
      </c>
      <c r="B17" s="77">
        <f t="shared" ref="B17:B80" si="3">IF(B16="","",IF(SUM(B16)+1&lt;=$E$7,SUM(B16)+1,""))</f>
        <v>3</v>
      </c>
      <c r="C17" s="65">
        <f t="shared" ref="C17:C80" si="4">IF(B17="","",G16)</f>
        <v>161779.67725504489</v>
      </c>
      <c r="D17" s="78">
        <f t="shared" ref="D17:D80" si="5">IF(B17="","",IPMT($E$11/12,B17,$E$7,-$E$8,$E$9,0))</f>
        <v>444.89411245137353</v>
      </c>
      <c r="E17" s="78">
        <f t="shared" ref="E17:E80" si="6">IF(B17="","",PPMT($E$11/12,B17,$E$7,-$E$8,$E$9,0))</f>
        <v>2576.594035410928</v>
      </c>
      <c r="F17" s="78">
        <f t="shared" si="0"/>
        <v>3021.4881478623015</v>
      </c>
      <c r="G17" s="65">
        <f t="shared" si="1"/>
        <v>159203.08321963396</v>
      </c>
      <c r="K17" s="80"/>
      <c r="L17" s="80"/>
      <c r="M17" s="81"/>
    </row>
    <row r="18" spans="1:13" x14ac:dyDescent="0.25">
      <c r="A18" s="76">
        <f t="shared" si="2"/>
        <v>45017</v>
      </c>
      <c r="B18" s="77">
        <f t="shared" si="3"/>
        <v>4</v>
      </c>
      <c r="C18" s="65">
        <f t="shared" si="4"/>
        <v>159203.08321963396</v>
      </c>
      <c r="D18" s="78">
        <f t="shared" si="5"/>
        <v>437.80847885399351</v>
      </c>
      <c r="E18" s="78">
        <f t="shared" si="6"/>
        <v>2583.6796690083083</v>
      </c>
      <c r="F18" s="78">
        <f t="shared" si="0"/>
        <v>3021.488147862302</v>
      </c>
      <c r="G18" s="65">
        <f t="shared" si="1"/>
        <v>156619.40355062566</v>
      </c>
      <c r="K18" s="80"/>
      <c r="L18" s="80"/>
      <c r="M18" s="81"/>
    </row>
    <row r="19" spans="1:13" x14ac:dyDescent="0.25">
      <c r="A19" s="76">
        <f t="shared" si="2"/>
        <v>45047</v>
      </c>
      <c r="B19" s="77">
        <f t="shared" si="3"/>
        <v>5</v>
      </c>
      <c r="C19" s="65">
        <f t="shared" si="4"/>
        <v>156619.40355062566</v>
      </c>
      <c r="D19" s="78">
        <f t="shared" si="5"/>
        <v>430.70335976422064</v>
      </c>
      <c r="E19" s="78">
        <f t="shared" si="6"/>
        <v>2590.7847880980808</v>
      </c>
      <c r="F19" s="78">
        <f t="shared" si="0"/>
        <v>3021.4881478623015</v>
      </c>
      <c r="G19" s="65">
        <f t="shared" si="1"/>
        <v>154028.61876252759</v>
      </c>
      <c r="K19" s="80"/>
      <c r="L19" s="80"/>
      <c r="M19" s="81"/>
    </row>
    <row r="20" spans="1:13" x14ac:dyDescent="0.25">
      <c r="A20" s="76">
        <f t="shared" si="2"/>
        <v>45078</v>
      </c>
      <c r="B20" s="77">
        <f t="shared" si="3"/>
        <v>6</v>
      </c>
      <c r="C20" s="65">
        <f t="shared" si="4"/>
        <v>154028.61876252759</v>
      </c>
      <c r="D20" s="78">
        <f t="shared" si="5"/>
        <v>423.57870159695085</v>
      </c>
      <c r="E20" s="78">
        <f t="shared" si="6"/>
        <v>2597.9094462653507</v>
      </c>
      <c r="F20" s="78">
        <f t="shared" si="0"/>
        <v>3021.4881478623015</v>
      </c>
      <c r="G20" s="65">
        <f t="shared" si="1"/>
        <v>151430.70931626225</v>
      </c>
      <c r="K20" s="80"/>
      <c r="L20" s="80"/>
      <c r="M20" s="81"/>
    </row>
    <row r="21" spans="1:13" x14ac:dyDescent="0.25">
      <c r="A21" s="76">
        <f t="shared" si="2"/>
        <v>45108</v>
      </c>
      <c r="B21" s="77">
        <f t="shared" si="3"/>
        <v>7</v>
      </c>
      <c r="C21" s="65">
        <f t="shared" si="4"/>
        <v>151430.70931626225</v>
      </c>
      <c r="D21" s="78">
        <f t="shared" si="5"/>
        <v>416.43445061972113</v>
      </c>
      <c r="E21" s="78">
        <f t="shared" si="6"/>
        <v>2605.0536972425807</v>
      </c>
      <c r="F21" s="78">
        <f t="shared" si="0"/>
        <v>3021.488147862302</v>
      </c>
      <c r="G21" s="65">
        <f t="shared" si="1"/>
        <v>148825.65561901967</v>
      </c>
      <c r="K21" s="80"/>
      <c r="L21" s="80"/>
      <c r="M21" s="81"/>
    </row>
    <row r="22" spans="1:13" x14ac:dyDescent="0.25">
      <c r="A22" s="76">
        <f t="shared" si="2"/>
        <v>45139</v>
      </c>
      <c r="B22" s="77">
        <f t="shared" si="3"/>
        <v>8</v>
      </c>
      <c r="C22" s="65">
        <f t="shared" si="4"/>
        <v>148825.65561901967</v>
      </c>
      <c r="D22" s="78">
        <f t="shared" si="5"/>
        <v>409.27055295230406</v>
      </c>
      <c r="E22" s="78">
        <f t="shared" si="6"/>
        <v>2612.2175949099978</v>
      </c>
      <c r="F22" s="78">
        <f t="shared" si="0"/>
        <v>3021.488147862302</v>
      </c>
      <c r="G22" s="65">
        <f t="shared" si="1"/>
        <v>146213.43802410967</v>
      </c>
      <c r="K22" s="80"/>
      <c r="L22" s="80"/>
      <c r="M22" s="81"/>
    </row>
    <row r="23" spans="1:13" x14ac:dyDescent="0.25">
      <c r="A23" s="76">
        <f t="shared" si="2"/>
        <v>45170</v>
      </c>
      <c r="B23" s="77">
        <f t="shared" si="3"/>
        <v>9</v>
      </c>
      <c r="C23" s="65">
        <f t="shared" si="4"/>
        <v>146213.43802410967</v>
      </c>
      <c r="D23" s="78">
        <f t="shared" si="5"/>
        <v>402.08695456630153</v>
      </c>
      <c r="E23" s="78">
        <f t="shared" si="6"/>
        <v>2619.4011932960002</v>
      </c>
      <c r="F23" s="78">
        <f t="shared" si="0"/>
        <v>3021.488147862302</v>
      </c>
      <c r="G23" s="65">
        <f t="shared" si="1"/>
        <v>143594.03683081365</v>
      </c>
      <c r="K23" s="80"/>
      <c r="L23" s="80"/>
      <c r="M23" s="81"/>
    </row>
    <row r="24" spans="1:13" x14ac:dyDescent="0.25">
      <c r="A24" s="76">
        <f t="shared" si="2"/>
        <v>45200</v>
      </c>
      <c r="B24" s="77">
        <f t="shared" si="3"/>
        <v>10</v>
      </c>
      <c r="C24" s="65">
        <f t="shared" si="4"/>
        <v>143594.03683081365</v>
      </c>
      <c r="D24" s="78">
        <f t="shared" si="5"/>
        <v>394.88360128473761</v>
      </c>
      <c r="E24" s="78">
        <f t="shared" si="6"/>
        <v>2626.6045465775642</v>
      </c>
      <c r="F24" s="78">
        <f t="shared" si="0"/>
        <v>3021.488147862302</v>
      </c>
      <c r="G24" s="65">
        <f t="shared" si="1"/>
        <v>140967.4322842361</v>
      </c>
      <c r="K24" s="80"/>
      <c r="L24" s="80"/>
      <c r="M24" s="81"/>
    </row>
    <row r="25" spans="1:13" x14ac:dyDescent="0.25">
      <c r="A25" s="76">
        <f t="shared" si="2"/>
        <v>45231</v>
      </c>
      <c r="B25" s="77">
        <f t="shared" si="3"/>
        <v>11</v>
      </c>
      <c r="C25" s="65">
        <f t="shared" si="4"/>
        <v>140967.4322842361</v>
      </c>
      <c r="D25" s="78">
        <f t="shared" si="5"/>
        <v>387.66043878164925</v>
      </c>
      <c r="E25" s="78">
        <f t="shared" si="6"/>
        <v>2633.8277090806523</v>
      </c>
      <c r="F25" s="78">
        <f t="shared" si="0"/>
        <v>3021.4881478623015</v>
      </c>
      <c r="G25" s="65">
        <f t="shared" si="1"/>
        <v>138333.60457515545</v>
      </c>
    </row>
    <row r="26" spans="1:13" x14ac:dyDescent="0.25">
      <c r="A26" s="76">
        <f t="shared" si="2"/>
        <v>45261</v>
      </c>
      <c r="B26" s="77">
        <f t="shared" si="3"/>
        <v>12</v>
      </c>
      <c r="C26" s="65">
        <f t="shared" si="4"/>
        <v>138333.60457515545</v>
      </c>
      <c r="D26" s="78">
        <f t="shared" si="5"/>
        <v>380.41741258167752</v>
      </c>
      <c r="E26" s="78">
        <f t="shared" si="6"/>
        <v>2641.0707352806239</v>
      </c>
      <c r="F26" s="78">
        <f t="shared" si="0"/>
        <v>3021.4881478623015</v>
      </c>
      <c r="G26" s="65">
        <f t="shared" si="1"/>
        <v>135692.53383987481</v>
      </c>
    </row>
    <row r="27" spans="1:13" x14ac:dyDescent="0.25">
      <c r="A27" s="76">
        <f t="shared" si="2"/>
        <v>45292</v>
      </c>
      <c r="B27" s="77">
        <f t="shared" si="3"/>
        <v>13</v>
      </c>
      <c r="C27" s="65">
        <f t="shared" si="4"/>
        <v>135692.53383987481</v>
      </c>
      <c r="D27" s="78">
        <f t="shared" si="5"/>
        <v>373.1544680596557</v>
      </c>
      <c r="E27" s="78">
        <f t="shared" si="6"/>
        <v>2648.3336798026462</v>
      </c>
      <c r="F27" s="78">
        <f t="shared" si="0"/>
        <v>3021.488147862302</v>
      </c>
      <c r="G27" s="65">
        <f t="shared" si="1"/>
        <v>133044.20016007216</v>
      </c>
    </row>
    <row r="28" spans="1:13" x14ac:dyDescent="0.25">
      <c r="A28" s="76">
        <f t="shared" si="2"/>
        <v>45323</v>
      </c>
      <c r="B28" s="77">
        <f t="shared" si="3"/>
        <v>14</v>
      </c>
      <c r="C28" s="65">
        <f t="shared" si="4"/>
        <v>133044.20016007216</v>
      </c>
      <c r="D28" s="78">
        <f t="shared" si="5"/>
        <v>365.87155044019852</v>
      </c>
      <c r="E28" s="78">
        <f t="shared" si="6"/>
        <v>2655.616597422103</v>
      </c>
      <c r="F28" s="78">
        <f t="shared" si="0"/>
        <v>3021.4881478623015</v>
      </c>
      <c r="G28" s="65">
        <f t="shared" si="1"/>
        <v>130388.58356265005</v>
      </c>
    </row>
    <row r="29" spans="1:13" x14ac:dyDescent="0.25">
      <c r="A29" s="76">
        <f t="shared" si="2"/>
        <v>45352</v>
      </c>
      <c r="B29" s="77">
        <f t="shared" si="3"/>
        <v>15</v>
      </c>
      <c r="C29" s="65">
        <f t="shared" si="4"/>
        <v>130388.58356265005</v>
      </c>
      <c r="D29" s="78">
        <f t="shared" si="5"/>
        <v>358.56860479728772</v>
      </c>
      <c r="E29" s="78">
        <f t="shared" si="6"/>
        <v>2662.9195430650143</v>
      </c>
      <c r="F29" s="78">
        <f t="shared" si="0"/>
        <v>3021.488147862302</v>
      </c>
      <c r="G29" s="65">
        <f t="shared" si="1"/>
        <v>127725.66401958503</v>
      </c>
    </row>
    <row r="30" spans="1:13" x14ac:dyDescent="0.25">
      <c r="A30" s="76">
        <f t="shared" si="2"/>
        <v>45383</v>
      </c>
      <c r="B30" s="77">
        <f t="shared" si="3"/>
        <v>16</v>
      </c>
      <c r="C30" s="65">
        <f t="shared" si="4"/>
        <v>127725.66401958503</v>
      </c>
      <c r="D30" s="78">
        <f t="shared" si="5"/>
        <v>351.24557605385888</v>
      </c>
      <c r="E30" s="78">
        <f t="shared" si="6"/>
        <v>2670.2425718084428</v>
      </c>
      <c r="F30" s="78">
        <f t="shared" si="0"/>
        <v>3021.4881478623015</v>
      </c>
      <c r="G30" s="65">
        <f t="shared" si="1"/>
        <v>125055.42144777659</v>
      </c>
    </row>
    <row r="31" spans="1:13" x14ac:dyDescent="0.25">
      <c r="A31" s="76">
        <f t="shared" si="2"/>
        <v>45413</v>
      </c>
      <c r="B31" s="77">
        <f t="shared" si="3"/>
        <v>17</v>
      </c>
      <c r="C31" s="65">
        <f t="shared" si="4"/>
        <v>125055.42144777659</v>
      </c>
      <c r="D31" s="78">
        <f t="shared" si="5"/>
        <v>343.90240898138569</v>
      </c>
      <c r="E31" s="78">
        <f t="shared" si="6"/>
        <v>2677.5857388809159</v>
      </c>
      <c r="F31" s="78">
        <f t="shared" si="0"/>
        <v>3021.4881478623015</v>
      </c>
      <c r="G31" s="65">
        <f t="shared" si="1"/>
        <v>122377.83570889568</v>
      </c>
    </row>
    <row r="32" spans="1:13" x14ac:dyDescent="0.25">
      <c r="A32" s="76">
        <f t="shared" si="2"/>
        <v>45444</v>
      </c>
      <c r="B32" s="77">
        <f t="shared" si="3"/>
        <v>18</v>
      </c>
      <c r="C32" s="65">
        <f t="shared" si="4"/>
        <v>122377.83570889568</v>
      </c>
      <c r="D32" s="78">
        <f t="shared" si="5"/>
        <v>336.5390481994632</v>
      </c>
      <c r="E32" s="78">
        <f t="shared" si="6"/>
        <v>2684.9490996628388</v>
      </c>
      <c r="F32" s="78">
        <f t="shared" si="0"/>
        <v>3021.488147862302</v>
      </c>
      <c r="G32" s="65">
        <f t="shared" si="1"/>
        <v>119692.88660923284</v>
      </c>
    </row>
    <row r="33" spans="1:7" x14ac:dyDescent="0.25">
      <c r="A33" s="76">
        <f t="shared" si="2"/>
        <v>45474</v>
      </c>
      <c r="B33" s="77">
        <f t="shared" si="3"/>
        <v>19</v>
      </c>
      <c r="C33" s="65">
        <f t="shared" si="4"/>
        <v>119692.88660923284</v>
      </c>
      <c r="D33" s="78">
        <f t="shared" si="5"/>
        <v>329.15543817539032</v>
      </c>
      <c r="E33" s="78">
        <f t="shared" si="6"/>
        <v>2692.3327096869111</v>
      </c>
      <c r="F33" s="78">
        <f t="shared" si="0"/>
        <v>3021.4881478623015</v>
      </c>
      <c r="G33" s="65">
        <f t="shared" si="1"/>
        <v>117000.55389954592</v>
      </c>
    </row>
    <row r="34" spans="1:7" x14ac:dyDescent="0.25">
      <c r="A34" s="76">
        <f t="shared" si="2"/>
        <v>45505</v>
      </c>
      <c r="B34" s="77">
        <f t="shared" si="3"/>
        <v>20</v>
      </c>
      <c r="C34" s="65">
        <f t="shared" si="4"/>
        <v>117000.55389954592</v>
      </c>
      <c r="D34" s="78">
        <f t="shared" si="5"/>
        <v>321.75152322375135</v>
      </c>
      <c r="E34" s="78">
        <f t="shared" si="6"/>
        <v>2699.7366246385504</v>
      </c>
      <c r="F34" s="78">
        <f t="shared" si="0"/>
        <v>3021.488147862302</v>
      </c>
      <c r="G34" s="65">
        <f t="shared" si="1"/>
        <v>114300.81727490737</v>
      </c>
    </row>
    <row r="35" spans="1:7" x14ac:dyDescent="0.25">
      <c r="A35" s="76">
        <f t="shared" si="2"/>
        <v>45536</v>
      </c>
      <c r="B35" s="77">
        <f t="shared" si="3"/>
        <v>21</v>
      </c>
      <c r="C35" s="65">
        <f t="shared" si="4"/>
        <v>114300.81727490737</v>
      </c>
      <c r="D35" s="78">
        <f t="shared" si="5"/>
        <v>314.32724750599533</v>
      </c>
      <c r="E35" s="78">
        <f t="shared" si="6"/>
        <v>2707.1609003563062</v>
      </c>
      <c r="F35" s="78">
        <f t="shared" si="0"/>
        <v>3021.4881478623015</v>
      </c>
      <c r="G35" s="65">
        <f t="shared" si="1"/>
        <v>111593.65637455106</v>
      </c>
    </row>
    <row r="36" spans="1:7" x14ac:dyDescent="0.25">
      <c r="A36" s="76">
        <f t="shared" si="2"/>
        <v>45566</v>
      </c>
      <c r="B36" s="77">
        <f t="shared" si="3"/>
        <v>22</v>
      </c>
      <c r="C36" s="65">
        <f t="shared" si="4"/>
        <v>111593.65637455106</v>
      </c>
      <c r="D36" s="78">
        <f t="shared" si="5"/>
        <v>306.88255503001551</v>
      </c>
      <c r="E36" s="78">
        <f t="shared" si="6"/>
        <v>2714.6055928322862</v>
      </c>
      <c r="F36" s="78">
        <f t="shared" si="0"/>
        <v>3021.488147862302</v>
      </c>
      <c r="G36" s="65">
        <f t="shared" si="1"/>
        <v>108879.05078171878</v>
      </c>
    </row>
    <row r="37" spans="1:7" x14ac:dyDescent="0.25">
      <c r="A37" s="76">
        <f t="shared" si="2"/>
        <v>45597</v>
      </c>
      <c r="B37" s="77">
        <f t="shared" si="3"/>
        <v>23</v>
      </c>
      <c r="C37" s="65">
        <f t="shared" si="4"/>
        <v>108879.05078171878</v>
      </c>
      <c r="D37" s="78">
        <f t="shared" si="5"/>
        <v>299.41738964972672</v>
      </c>
      <c r="E37" s="78">
        <f t="shared" si="6"/>
        <v>2722.0707582125751</v>
      </c>
      <c r="F37" s="78">
        <f t="shared" si="0"/>
        <v>3021.488147862302</v>
      </c>
      <c r="G37" s="65">
        <f t="shared" si="1"/>
        <v>106156.9800235062</v>
      </c>
    </row>
    <row r="38" spans="1:7" x14ac:dyDescent="0.25">
      <c r="A38" s="76">
        <f t="shared" si="2"/>
        <v>45627</v>
      </c>
      <c r="B38" s="77">
        <f t="shared" si="3"/>
        <v>24</v>
      </c>
      <c r="C38" s="65">
        <f t="shared" si="4"/>
        <v>106156.9800235062</v>
      </c>
      <c r="D38" s="78">
        <f t="shared" si="5"/>
        <v>291.9316950646421</v>
      </c>
      <c r="E38" s="78">
        <f t="shared" si="6"/>
        <v>2729.5564527976594</v>
      </c>
      <c r="F38" s="78">
        <f t="shared" si="0"/>
        <v>3021.4881478623015</v>
      </c>
      <c r="G38" s="65">
        <f t="shared" si="1"/>
        <v>103427.42357070855</v>
      </c>
    </row>
    <row r="39" spans="1:7" x14ac:dyDescent="0.25">
      <c r="A39" s="76">
        <f t="shared" si="2"/>
        <v>45658</v>
      </c>
      <c r="B39" s="77">
        <f t="shared" si="3"/>
        <v>25</v>
      </c>
      <c r="C39" s="65">
        <f t="shared" si="4"/>
        <v>103427.42357070855</v>
      </c>
      <c r="D39" s="78">
        <f t="shared" si="5"/>
        <v>284.42541481944858</v>
      </c>
      <c r="E39" s="78">
        <f t="shared" si="6"/>
        <v>2737.0627330428529</v>
      </c>
      <c r="F39" s="78">
        <f t="shared" si="0"/>
        <v>3021.4881478623015</v>
      </c>
      <c r="G39" s="65">
        <f t="shared" si="1"/>
        <v>100690.36083766569</v>
      </c>
    </row>
    <row r="40" spans="1:7" x14ac:dyDescent="0.25">
      <c r="A40" s="76">
        <f t="shared" si="2"/>
        <v>45689</v>
      </c>
      <c r="B40" s="77">
        <f t="shared" si="3"/>
        <v>26</v>
      </c>
      <c r="C40" s="65">
        <f t="shared" si="4"/>
        <v>100690.36083766569</v>
      </c>
      <c r="D40" s="78">
        <f t="shared" si="5"/>
        <v>276.89849230358072</v>
      </c>
      <c r="E40" s="78">
        <f t="shared" si="6"/>
        <v>2744.5896555587215</v>
      </c>
      <c r="F40" s="78">
        <f t="shared" si="0"/>
        <v>3021.488147862302</v>
      </c>
      <c r="G40" s="65">
        <f t="shared" si="1"/>
        <v>97945.771182106968</v>
      </c>
    </row>
    <row r="41" spans="1:7" x14ac:dyDescent="0.25">
      <c r="A41" s="76">
        <f t="shared" si="2"/>
        <v>45717</v>
      </c>
      <c r="B41" s="77">
        <f t="shared" si="3"/>
        <v>27</v>
      </c>
      <c r="C41" s="65">
        <f t="shared" si="4"/>
        <v>97945.771182106968</v>
      </c>
      <c r="D41" s="78">
        <f t="shared" si="5"/>
        <v>269.35087075079423</v>
      </c>
      <c r="E41" s="78">
        <f t="shared" si="6"/>
        <v>2752.1372771115075</v>
      </c>
      <c r="F41" s="78">
        <f t="shared" si="0"/>
        <v>3021.488147862302</v>
      </c>
      <c r="G41" s="65">
        <f t="shared" si="1"/>
        <v>95193.633904995455</v>
      </c>
    </row>
    <row r="42" spans="1:7" x14ac:dyDescent="0.25">
      <c r="A42" s="76">
        <f t="shared" si="2"/>
        <v>45748</v>
      </c>
      <c r="B42" s="77">
        <f t="shared" si="3"/>
        <v>28</v>
      </c>
      <c r="C42" s="65">
        <f t="shared" si="4"/>
        <v>95193.633904995455</v>
      </c>
      <c r="D42" s="78">
        <f t="shared" si="5"/>
        <v>261.78249323873757</v>
      </c>
      <c r="E42" s="78">
        <f t="shared" si="6"/>
        <v>2759.705654623564</v>
      </c>
      <c r="F42" s="78">
        <f t="shared" si="0"/>
        <v>3021.4881478623015</v>
      </c>
      <c r="G42" s="65">
        <f t="shared" si="1"/>
        <v>92433.928250371886</v>
      </c>
    </row>
    <row r="43" spans="1:7" x14ac:dyDescent="0.25">
      <c r="A43" s="76">
        <f t="shared" si="2"/>
        <v>45778</v>
      </c>
      <c r="B43" s="77">
        <f t="shared" si="3"/>
        <v>29</v>
      </c>
      <c r="C43" s="65">
        <f t="shared" si="4"/>
        <v>92433.928250371886</v>
      </c>
      <c r="D43" s="78">
        <f t="shared" si="5"/>
        <v>254.19330268852278</v>
      </c>
      <c r="E43" s="78">
        <f t="shared" si="6"/>
        <v>2767.2948451737793</v>
      </c>
      <c r="F43" s="78">
        <f t="shared" si="0"/>
        <v>3021.488147862302</v>
      </c>
      <c r="G43" s="65">
        <f t="shared" si="1"/>
        <v>89666.63340519811</v>
      </c>
    </row>
    <row r="44" spans="1:7" x14ac:dyDescent="0.25">
      <c r="A44" s="76">
        <f t="shared" si="2"/>
        <v>45809</v>
      </c>
      <c r="B44" s="77">
        <f t="shared" si="3"/>
        <v>30</v>
      </c>
      <c r="C44" s="65">
        <f t="shared" si="4"/>
        <v>89666.63340519811</v>
      </c>
      <c r="D44" s="78">
        <f t="shared" si="5"/>
        <v>246.58324186429491</v>
      </c>
      <c r="E44" s="78">
        <f t="shared" si="6"/>
        <v>2774.9049059980071</v>
      </c>
      <c r="F44" s="78">
        <f t="shared" si="0"/>
        <v>3021.488147862302</v>
      </c>
      <c r="G44" s="65">
        <f t="shared" si="1"/>
        <v>86891.728499200108</v>
      </c>
    </row>
    <row r="45" spans="1:7" x14ac:dyDescent="0.25">
      <c r="A45" s="76">
        <f t="shared" si="2"/>
        <v>45839</v>
      </c>
      <c r="B45" s="77">
        <f t="shared" si="3"/>
        <v>31</v>
      </c>
      <c r="C45" s="65">
        <f t="shared" si="4"/>
        <v>86891.728499200108</v>
      </c>
      <c r="D45" s="78">
        <f t="shared" si="5"/>
        <v>238.95225337280041</v>
      </c>
      <c r="E45" s="78">
        <f t="shared" si="6"/>
        <v>2782.5358944895015</v>
      </c>
      <c r="F45" s="78">
        <f t="shared" si="0"/>
        <v>3021.488147862302</v>
      </c>
      <c r="G45" s="65">
        <f t="shared" si="1"/>
        <v>84109.19260471061</v>
      </c>
    </row>
    <row r="46" spans="1:7" x14ac:dyDescent="0.25">
      <c r="A46" s="76">
        <f t="shared" si="2"/>
        <v>45870</v>
      </c>
      <c r="B46" s="77">
        <f t="shared" si="3"/>
        <v>32</v>
      </c>
      <c r="C46" s="65">
        <f t="shared" si="4"/>
        <v>84109.19260471061</v>
      </c>
      <c r="D46" s="78">
        <f t="shared" si="5"/>
        <v>231.30027966295424</v>
      </c>
      <c r="E46" s="78">
        <f t="shared" si="6"/>
        <v>2790.1878681993476</v>
      </c>
      <c r="F46" s="78">
        <f t="shared" si="0"/>
        <v>3021.488147862302</v>
      </c>
      <c r="G46" s="65">
        <f t="shared" si="1"/>
        <v>81319.00473651127</v>
      </c>
    </row>
    <row r="47" spans="1:7" x14ac:dyDescent="0.25">
      <c r="A47" s="76">
        <f t="shared" si="2"/>
        <v>45901</v>
      </c>
      <c r="B47" s="77">
        <f t="shared" si="3"/>
        <v>33</v>
      </c>
      <c r="C47" s="65">
        <f t="shared" si="4"/>
        <v>81319.00473651127</v>
      </c>
      <c r="D47" s="78">
        <f t="shared" si="5"/>
        <v>223.62726302540602</v>
      </c>
      <c r="E47" s="78">
        <f t="shared" si="6"/>
        <v>2797.8608848368954</v>
      </c>
      <c r="F47" s="78">
        <f t="shared" si="0"/>
        <v>3021.4881478623015</v>
      </c>
      <c r="G47" s="65">
        <f t="shared" si="1"/>
        <v>78521.14385167438</v>
      </c>
    </row>
    <row r="48" spans="1:7" x14ac:dyDescent="0.25">
      <c r="A48" s="76">
        <f t="shared" si="2"/>
        <v>45931</v>
      </c>
      <c r="B48" s="77">
        <f t="shared" si="3"/>
        <v>34</v>
      </c>
      <c r="C48" s="65">
        <f t="shared" si="4"/>
        <v>78521.14385167438</v>
      </c>
      <c r="D48" s="78">
        <f t="shared" si="5"/>
        <v>215.93314559210458</v>
      </c>
      <c r="E48" s="78">
        <f t="shared" si="6"/>
        <v>2805.5550022701973</v>
      </c>
      <c r="F48" s="78">
        <f t="shared" si="0"/>
        <v>3021.488147862302</v>
      </c>
      <c r="G48" s="65">
        <f t="shared" si="1"/>
        <v>75715.588849404186</v>
      </c>
    </row>
    <row r="49" spans="1:7" x14ac:dyDescent="0.25">
      <c r="A49" s="76">
        <f t="shared" si="2"/>
        <v>45962</v>
      </c>
      <c r="B49" s="77">
        <f t="shared" si="3"/>
        <v>35</v>
      </c>
      <c r="C49" s="65">
        <f t="shared" si="4"/>
        <v>75715.588849404186</v>
      </c>
      <c r="D49" s="78">
        <f t="shared" si="5"/>
        <v>208.21786933586148</v>
      </c>
      <c r="E49" s="78">
        <f t="shared" si="6"/>
        <v>2813.2702785264405</v>
      </c>
      <c r="F49" s="78">
        <f t="shared" si="0"/>
        <v>3021.488147862302</v>
      </c>
      <c r="G49" s="65">
        <f t="shared" si="1"/>
        <v>72902.318570877746</v>
      </c>
    </row>
    <row r="50" spans="1:7" x14ac:dyDescent="0.25">
      <c r="A50" s="76">
        <f t="shared" si="2"/>
        <v>45992</v>
      </c>
      <c r="B50" s="77">
        <f t="shared" si="3"/>
        <v>36</v>
      </c>
      <c r="C50" s="65">
        <f t="shared" si="4"/>
        <v>72902.318570877746</v>
      </c>
      <c r="D50" s="78">
        <f t="shared" si="5"/>
        <v>200.48137606991378</v>
      </c>
      <c r="E50" s="78">
        <f t="shared" si="6"/>
        <v>2821.006771792388</v>
      </c>
      <c r="F50" s="78">
        <f t="shared" si="0"/>
        <v>3021.488147862302</v>
      </c>
      <c r="G50" s="65">
        <f t="shared" si="1"/>
        <v>70081.311799085364</v>
      </c>
    </row>
    <row r="51" spans="1:7" x14ac:dyDescent="0.25">
      <c r="A51" s="76">
        <f t="shared" si="2"/>
        <v>46023</v>
      </c>
      <c r="B51" s="77">
        <f t="shared" si="3"/>
        <v>37</v>
      </c>
      <c r="C51" s="65">
        <f t="shared" si="4"/>
        <v>70081.311799085364</v>
      </c>
      <c r="D51" s="78">
        <f t="shared" si="5"/>
        <v>192.72360744748474</v>
      </c>
      <c r="E51" s="78">
        <f t="shared" si="6"/>
        <v>2828.764540414817</v>
      </c>
      <c r="F51" s="78">
        <f t="shared" si="0"/>
        <v>3021.488147862302</v>
      </c>
      <c r="G51" s="65">
        <f t="shared" si="1"/>
        <v>67252.547258670544</v>
      </c>
    </row>
    <row r="52" spans="1:7" x14ac:dyDescent="0.25">
      <c r="A52" s="76">
        <f t="shared" si="2"/>
        <v>46054</v>
      </c>
      <c r="B52" s="77">
        <f t="shared" si="3"/>
        <v>38</v>
      </c>
      <c r="C52" s="65">
        <f t="shared" si="4"/>
        <v>67252.547258670544</v>
      </c>
      <c r="D52" s="78">
        <f t="shared" si="5"/>
        <v>184.94450496134402</v>
      </c>
      <c r="E52" s="78">
        <f t="shared" si="6"/>
        <v>2836.5436429009578</v>
      </c>
      <c r="F52" s="78">
        <f t="shared" si="0"/>
        <v>3021.488147862302</v>
      </c>
      <c r="G52" s="65">
        <f t="shared" si="1"/>
        <v>64416.003615769587</v>
      </c>
    </row>
    <row r="53" spans="1:7" x14ac:dyDescent="0.25">
      <c r="A53" s="76">
        <f t="shared" si="2"/>
        <v>46082</v>
      </c>
      <c r="B53" s="77">
        <f t="shared" si="3"/>
        <v>39</v>
      </c>
      <c r="C53" s="65">
        <f t="shared" si="4"/>
        <v>64416.003615769587</v>
      </c>
      <c r="D53" s="78">
        <f t="shared" si="5"/>
        <v>177.14400994336634</v>
      </c>
      <c r="E53" s="78">
        <f t="shared" si="6"/>
        <v>2844.3441379189353</v>
      </c>
      <c r="F53" s="78">
        <f t="shared" si="0"/>
        <v>3021.4881478623015</v>
      </c>
      <c r="G53" s="65">
        <f t="shared" si="1"/>
        <v>61571.659477850655</v>
      </c>
    </row>
    <row r="54" spans="1:7" x14ac:dyDescent="0.25">
      <c r="A54" s="76">
        <f t="shared" si="2"/>
        <v>46113</v>
      </c>
      <c r="B54" s="77">
        <f t="shared" si="3"/>
        <v>40</v>
      </c>
      <c r="C54" s="65">
        <f t="shared" si="4"/>
        <v>61571.659477850655</v>
      </c>
      <c r="D54" s="78">
        <f t="shared" si="5"/>
        <v>169.32206356408929</v>
      </c>
      <c r="E54" s="78">
        <f t="shared" si="6"/>
        <v>2852.1660842982124</v>
      </c>
      <c r="F54" s="78">
        <f t="shared" si="0"/>
        <v>3021.4881478623015</v>
      </c>
      <c r="G54" s="65">
        <f t="shared" si="1"/>
        <v>58719.493393552446</v>
      </c>
    </row>
    <row r="55" spans="1:7" x14ac:dyDescent="0.25">
      <c r="A55" s="76">
        <f t="shared" si="2"/>
        <v>46143</v>
      </c>
      <c r="B55" s="77">
        <f t="shared" si="3"/>
        <v>41</v>
      </c>
      <c r="C55" s="65">
        <f t="shared" si="4"/>
        <v>58719.493393552446</v>
      </c>
      <c r="D55" s="78">
        <f t="shared" si="5"/>
        <v>161.47860683226921</v>
      </c>
      <c r="E55" s="78">
        <f t="shared" si="6"/>
        <v>2860.0095410300328</v>
      </c>
      <c r="F55" s="78">
        <f t="shared" si="0"/>
        <v>3021.488147862302</v>
      </c>
      <c r="G55" s="65">
        <f t="shared" si="1"/>
        <v>55859.483852522411</v>
      </c>
    </row>
    <row r="56" spans="1:7" x14ac:dyDescent="0.25">
      <c r="A56" s="76">
        <f t="shared" si="2"/>
        <v>46174</v>
      </c>
      <c r="B56" s="77">
        <f t="shared" si="3"/>
        <v>42</v>
      </c>
      <c r="C56" s="65">
        <f t="shared" si="4"/>
        <v>55859.483852522411</v>
      </c>
      <c r="D56" s="78">
        <f t="shared" si="5"/>
        <v>153.6135805944366</v>
      </c>
      <c r="E56" s="78">
        <f t="shared" si="6"/>
        <v>2867.8745672678651</v>
      </c>
      <c r="F56" s="78">
        <f t="shared" si="0"/>
        <v>3021.488147862302</v>
      </c>
      <c r="G56" s="65">
        <f t="shared" si="1"/>
        <v>52991.609285254548</v>
      </c>
    </row>
    <row r="57" spans="1:7" x14ac:dyDescent="0.25">
      <c r="A57" s="76">
        <f t="shared" si="2"/>
        <v>46204</v>
      </c>
      <c r="B57" s="77">
        <f t="shared" si="3"/>
        <v>43</v>
      </c>
      <c r="C57" s="65">
        <f t="shared" si="4"/>
        <v>52991.609285254548</v>
      </c>
      <c r="D57" s="78">
        <f t="shared" si="5"/>
        <v>145.72692553444998</v>
      </c>
      <c r="E57" s="78">
        <f t="shared" si="6"/>
        <v>2875.761222327852</v>
      </c>
      <c r="F57" s="78">
        <f t="shared" si="0"/>
        <v>3021.488147862302</v>
      </c>
      <c r="G57" s="65">
        <f t="shared" si="1"/>
        <v>50115.8480629267</v>
      </c>
    </row>
    <row r="58" spans="1:7" x14ac:dyDescent="0.25">
      <c r="A58" s="76">
        <f t="shared" si="2"/>
        <v>46235</v>
      </c>
      <c r="B58" s="77">
        <f t="shared" si="3"/>
        <v>44</v>
      </c>
      <c r="C58" s="65">
        <f t="shared" si="4"/>
        <v>50115.8480629267</v>
      </c>
      <c r="D58" s="78">
        <f t="shared" si="5"/>
        <v>137.81858217304838</v>
      </c>
      <c r="E58" s="78">
        <f t="shared" si="6"/>
        <v>2883.6695656892534</v>
      </c>
      <c r="F58" s="78">
        <f t="shared" si="0"/>
        <v>3021.488147862302</v>
      </c>
      <c r="G58" s="65">
        <f t="shared" si="1"/>
        <v>47232.178497237444</v>
      </c>
    </row>
    <row r="59" spans="1:7" x14ac:dyDescent="0.25">
      <c r="A59" s="76">
        <f t="shared" si="2"/>
        <v>46266</v>
      </c>
      <c r="B59" s="77">
        <f t="shared" si="3"/>
        <v>45</v>
      </c>
      <c r="C59" s="65">
        <f t="shared" si="4"/>
        <v>47232.178497237444</v>
      </c>
      <c r="D59" s="78">
        <f t="shared" si="5"/>
        <v>129.88849086740294</v>
      </c>
      <c r="E59" s="78">
        <f t="shared" si="6"/>
        <v>2891.5996569948989</v>
      </c>
      <c r="F59" s="78">
        <f t="shared" si="0"/>
        <v>3021.488147862302</v>
      </c>
      <c r="G59" s="65">
        <f t="shared" si="1"/>
        <v>44340.578840242546</v>
      </c>
    </row>
    <row r="60" spans="1:7" x14ac:dyDescent="0.25">
      <c r="A60" s="76">
        <f t="shared" si="2"/>
        <v>46296</v>
      </c>
      <c r="B60" s="77">
        <f t="shared" si="3"/>
        <v>46</v>
      </c>
      <c r="C60" s="65">
        <f t="shared" si="4"/>
        <v>44340.578840242546</v>
      </c>
      <c r="D60" s="78">
        <f t="shared" si="5"/>
        <v>121.93659181066697</v>
      </c>
      <c r="E60" s="78">
        <f t="shared" si="6"/>
        <v>2899.5515560516351</v>
      </c>
      <c r="F60" s="78">
        <f t="shared" si="0"/>
        <v>3021.488147862302</v>
      </c>
      <c r="G60" s="65">
        <f t="shared" si="1"/>
        <v>41441.02728419091</v>
      </c>
    </row>
    <row r="61" spans="1:7" x14ac:dyDescent="0.25">
      <c r="A61" s="76">
        <f t="shared" si="2"/>
        <v>46327</v>
      </c>
      <c r="B61" s="77">
        <f t="shared" si="3"/>
        <v>47</v>
      </c>
      <c r="C61" s="65">
        <f t="shared" si="4"/>
        <v>41441.02728419091</v>
      </c>
      <c r="D61" s="78">
        <f t="shared" si="5"/>
        <v>113.96282503152497</v>
      </c>
      <c r="E61" s="78">
        <f t="shared" si="6"/>
        <v>2907.525322830777</v>
      </c>
      <c r="F61" s="78">
        <f t="shared" si="0"/>
        <v>3021.488147862302</v>
      </c>
      <c r="G61" s="65">
        <f t="shared" si="1"/>
        <v>38533.501961360133</v>
      </c>
    </row>
    <row r="62" spans="1:7" x14ac:dyDescent="0.25">
      <c r="A62" s="76">
        <f t="shared" si="2"/>
        <v>46357</v>
      </c>
      <c r="B62" s="77">
        <f t="shared" si="3"/>
        <v>48</v>
      </c>
      <c r="C62" s="65">
        <f t="shared" si="4"/>
        <v>38533.501961360133</v>
      </c>
      <c r="D62" s="78">
        <f t="shared" si="5"/>
        <v>105.96713039374032</v>
      </c>
      <c r="E62" s="78">
        <f t="shared" si="6"/>
        <v>2915.5210174685617</v>
      </c>
      <c r="F62" s="78">
        <f t="shared" si="0"/>
        <v>3021.488147862302</v>
      </c>
      <c r="G62" s="65">
        <f t="shared" si="1"/>
        <v>35617.980943891569</v>
      </c>
    </row>
    <row r="63" spans="1:7" x14ac:dyDescent="0.25">
      <c r="A63" s="76">
        <f t="shared" si="2"/>
        <v>46388</v>
      </c>
      <c r="B63" s="77">
        <f t="shared" si="3"/>
        <v>49</v>
      </c>
      <c r="C63" s="65">
        <f t="shared" si="4"/>
        <v>35617.980943891569</v>
      </c>
      <c r="D63" s="78">
        <f t="shared" si="5"/>
        <v>97.949447595701784</v>
      </c>
      <c r="E63" s="78">
        <f t="shared" si="6"/>
        <v>2923.5387002665998</v>
      </c>
      <c r="F63" s="78">
        <f t="shared" si="0"/>
        <v>3021.4881478623015</v>
      </c>
      <c r="G63" s="65">
        <f t="shared" si="1"/>
        <v>32694.44224362497</v>
      </c>
    </row>
    <row r="64" spans="1:7" x14ac:dyDescent="0.25">
      <c r="A64" s="76">
        <f t="shared" si="2"/>
        <v>46419</v>
      </c>
      <c r="B64" s="77">
        <f t="shared" si="3"/>
        <v>50</v>
      </c>
      <c r="C64" s="65">
        <f t="shared" si="4"/>
        <v>32694.44224362497</v>
      </c>
      <c r="D64" s="78">
        <f t="shared" si="5"/>
        <v>89.909716169968632</v>
      </c>
      <c r="E64" s="78">
        <f t="shared" si="6"/>
        <v>2931.5784316923332</v>
      </c>
      <c r="F64" s="78">
        <f t="shared" si="0"/>
        <v>3021.488147862302</v>
      </c>
      <c r="G64" s="65">
        <f t="shared" si="1"/>
        <v>29762.863811932635</v>
      </c>
    </row>
    <row r="65" spans="1:7" x14ac:dyDescent="0.25">
      <c r="A65" s="76">
        <f t="shared" si="2"/>
        <v>46447</v>
      </c>
      <c r="B65" s="77">
        <f t="shared" si="3"/>
        <v>51</v>
      </c>
      <c r="C65" s="65">
        <f t="shared" si="4"/>
        <v>29762.863811932635</v>
      </c>
      <c r="D65" s="78">
        <f t="shared" si="5"/>
        <v>81.8478754828147</v>
      </c>
      <c r="E65" s="78">
        <f t="shared" si="6"/>
        <v>2939.6402723794868</v>
      </c>
      <c r="F65" s="78">
        <f t="shared" si="0"/>
        <v>3021.4881478623015</v>
      </c>
      <c r="G65" s="65">
        <f t="shared" si="1"/>
        <v>26823.22353955315</v>
      </c>
    </row>
    <row r="66" spans="1:7" x14ac:dyDescent="0.25">
      <c r="A66" s="76">
        <f t="shared" si="2"/>
        <v>46478</v>
      </c>
      <c r="B66" s="77">
        <f t="shared" si="3"/>
        <v>52</v>
      </c>
      <c r="C66" s="65">
        <f t="shared" si="4"/>
        <v>26823.22353955315</v>
      </c>
      <c r="D66" s="78">
        <f t="shared" si="5"/>
        <v>73.763864733771115</v>
      </c>
      <c r="E66" s="78">
        <f t="shared" si="6"/>
        <v>2947.7242831285307</v>
      </c>
      <c r="F66" s="78">
        <f t="shared" si="0"/>
        <v>3021.488147862302</v>
      </c>
      <c r="G66" s="65">
        <f t="shared" si="1"/>
        <v>23875.49925642462</v>
      </c>
    </row>
    <row r="67" spans="1:7" x14ac:dyDescent="0.25">
      <c r="A67" s="76">
        <f t="shared" si="2"/>
        <v>46508</v>
      </c>
      <c r="B67" s="77">
        <f t="shared" si="3"/>
        <v>53</v>
      </c>
      <c r="C67" s="65">
        <f t="shared" si="4"/>
        <v>23875.49925642462</v>
      </c>
      <c r="D67" s="78">
        <f t="shared" si="5"/>
        <v>65.657622955167653</v>
      </c>
      <c r="E67" s="78">
        <f t="shared" si="6"/>
        <v>2955.8305249071341</v>
      </c>
      <c r="F67" s="78">
        <f t="shared" si="0"/>
        <v>3021.488147862302</v>
      </c>
      <c r="G67" s="65">
        <f t="shared" si="1"/>
        <v>20919.668731517486</v>
      </c>
    </row>
    <row r="68" spans="1:7" x14ac:dyDescent="0.25">
      <c r="A68" s="76">
        <f t="shared" si="2"/>
        <v>46539</v>
      </c>
      <c r="B68" s="77">
        <f t="shared" si="3"/>
        <v>54</v>
      </c>
      <c r="C68" s="65">
        <f t="shared" si="4"/>
        <v>20919.668731517486</v>
      </c>
      <c r="D68" s="78">
        <f t="shared" si="5"/>
        <v>57.529089011673044</v>
      </c>
      <c r="E68" s="78">
        <f t="shared" si="6"/>
        <v>2963.9590588506289</v>
      </c>
      <c r="F68" s="78">
        <f t="shared" si="0"/>
        <v>3021.488147862302</v>
      </c>
      <c r="G68" s="65">
        <f t="shared" si="1"/>
        <v>17955.709672666857</v>
      </c>
    </row>
    <row r="69" spans="1:7" x14ac:dyDescent="0.25">
      <c r="A69" s="76">
        <f t="shared" si="2"/>
        <v>46569</v>
      </c>
      <c r="B69" s="77">
        <f t="shared" si="3"/>
        <v>55</v>
      </c>
      <c r="C69" s="65">
        <f t="shared" si="4"/>
        <v>17955.709672666857</v>
      </c>
      <c r="D69" s="78">
        <f t="shared" si="5"/>
        <v>49.378201599833808</v>
      </c>
      <c r="E69" s="78">
        <f t="shared" si="6"/>
        <v>2972.1099462624679</v>
      </c>
      <c r="F69" s="78">
        <f t="shared" si="0"/>
        <v>3021.488147862302</v>
      </c>
      <c r="G69" s="65">
        <f t="shared" si="1"/>
        <v>14983.599726404389</v>
      </c>
    </row>
    <row r="70" spans="1:7" x14ac:dyDescent="0.25">
      <c r="A70" s="76">
        <f t="shared" si="2"/>
        <v>46600</v>
      </c>
      <c r="B70" s="77">
        <f t="shared" si="3"/>
        <v>56</v>
      </c>
      <c r="C70" s="65">
        <f t="shared" si="4"/>
        <v>14983.599726404389</v>
      </c>
      <c r="D70" s="78">
        <f t="shared" si="5"/>
        <v>41.204899247612019</v>
      </c>
      <c r="E70" s="78">
        <f t="shared" si="6"/>
        <v>2980.2832486146899</v>
      </c>
      <c r="F70" s="78">
        <f t="shared" si="0"/>
        <v>3021.488147862302</v>
      </c>
      <c r="G70" s="65">
        <f t="shared" si="1"/>
        <v>12003.3164777897</v>
      </c>
    </row>
    <row r="71" spans="1:7" x14ac:dyDescent="0.25">
      <c r="A71" s="76">
        <f t="shared" si="2"/>
        <v>46631</v>
      </c>
      <c r="B71" s="77">
        <f t="shared" si="3"/>
        <v>57</v>
      </c>
      <c r="C71" s="65">
        <f t="shared" si="4"/>
        <v>12003.3164777897</v>
      </c>
      <c r="D71" s="78">
        <f t="shared" si="5"/>
        <v>33.00912031392162</v>
      </c>
      <c r="E71" s="78">
        <f t="shared" si="6"/>
        <v>2988.4790275483806</v>
      </c>
      <c r="F71" s="78">
        <f t="shared" si="0"/>
        <v>3021.4881478623024</v>
      </c>
      <c r="G71" s="65">
        <f t="shared" si="1"/>
        <v>9014.8374502413189</v>
      </c>
    </row>
    <row r="72" spans="1:7" x14ac:dyDescent="0.25">
      <c r="A72" s="76">
        <f t="shared" si="2"/>
        <v>46661</v>
      </c>
      <c r="B72" s="77">
        <f t="shared" si="3"/>
        <v>58</v>
      </c>
      <c r="C72" s="65">
        <f t="shared" si="4"/>
        <v>9014.8374502413189</v>
      </c>
      <c r="D72" s="78">
        <f t="shared" si="5"/>
        <v>24.790802988163573</v>
      </c>
      <c r="E72" s="78">
        <f t="shared" si="6"/>
        <v>2996.6973448741378</v>
      </c>
      <c r="F72" s="78">
        <f t="shared" si="0"/>
        <v>3021.4881478623015</v>
      </c>
      <c r="G72" s="65">
        <f t="shared" si="1"/>
        <v>6018.1401053671816</v>
      </c>
    </row>
    <row r="73" spans="1:7" x14ac:dyDescent="0.25">
      <c r="A73" s="76">
        <f t="shared" si="2"/>
        <v>46692</v>
      </c>
      <c r="B73" s="77">
        <f t="shared" si="3"/>
        <v>59</v>
      </c>
      <c r="C73" s="65">
        <f t="shared" si="4"/>
        <v>6018.1401053671816</v>
      </c>
      <c r="D73" s="78">
        <f t="shared" si="5"/>
        <v>16.54988528975969</v>
      </c>
      <c r="E73" s="78">
        <f t="shared" si="6"/>
        <v>3004.938262572542</v>
      </c>
      <c r="F73" s="78">
        <f t="shared" si="0"/>
        <v>3021.488147862302</v>
      </c>
      <c r="G73" s="65">
        <f t="shared" si="1"/>
        <v>3013.2018427946396</v>
      </c>
    </row>
    <row r="74" spans="1:7" x14ac:dyDescent="0.25">
      <c r="A74" s="76">
        <f t="shared" si="2"/>
        <v>46722</v>
      </c>
      <c r="B74" s="77">
        <f t="shared" si="3"/>
        <v>60</v>
      </c>
      <c r="C74" s="65">
        <f t="shared" si="4"/>
        <v>3013.2018427946396</v>
      </c>
      <c r="D74" s="78">
        <f t="shared" si="5"/>
        <v>8.2863050676851966</v>
      </c>
      <c r="E74" s="78">
        <f t="shared" si="6"/>
        <v>3013.2018427946164</v>
      </c>
      <c r="F74" s="78">
        <f t="shared" si="0"/>
        <v>3021.4881478623015</v>
      </c>
      <c r="G74" s="65">
        <f t="shared" si="1"/>
        <v>2.319211489520967E-11</v>
      </c>
    </row>
    <row r="75" spans="1:7" x14ac:dyDescent="0.25">
      <c r="A75" s="76" t="str">
        <f t="shared" si="2"/>
        <v/>
      </c>
      <c r="B75" s="77" t="str">
        <f t="shared" si="3"/>
        <v/>
      </c>
      <c r="C75" s="65" t="str">
        <f t="shared" si="4"/>
        <v/>
      </c>
      <c r="D75" s="78" t="str">
        <f t="shared" si="5"/>
        <v/>
      </c>
      <c r="E75" s="78" t="str">
        <f t="shared" si="6"/>
        <v/>
      </c>
      <c r="F75" s="78" t="str">
        <f t="shared" si="0"/>
        <v/>
      </c>
      <c r="G75" s="65" t="str">
        <f t="shared" si="1"/>
        <v/>
      </c>
    </row>
    <row r="76" spans="1:7" x14ac:dyDescent="0.25">
      <c r="A76" s="76" t="str">
        <f t="shared" si="2"/>
        <v/>
      </c>
      <c r="B76" s="77" t="str">
        <f t="shared" si="3"/>
        <v/>
      </c>
      <c r="C76" s="65" t="str">
        <f t="shared" si="4"/>
        <v/>
      </c>
      <c r="D76" s="78" t="str">
        <f t="shared" si="5"/>
        <v/>
      </c>
      <c r="E76" s="78" t="str">
        <f t="shared" si="6"/>
        <v/>
      </c>
      <c r="F76" s="78" t="str">
        <f t="shared" si="0"/>
        <v/>
      </c>
      <c r="G76" s="65" t="str">
        <f t="shared" si="1"/>
        <v/>
      </c>
    </row>
    <row r="77" spans="1:7" x14ac:dyDescent="0.25">
      <c r="A77" s="76" t="str">
        <f t="shared" si="2"/>
        <v/>
      </c>
      <c r="B77" s="77" t="str">
        <f t="shared" si="3"/>
        <v/>
      </c>
      <c r="C77" s="65" t="str">
        <f t="shared" si="4"/>
        <v/>
      </c>
      <c r="D77" s="78" t="str">
        <f t="shared" si="5"/>
        <v/>
      </c>
      <c r="E77" s="78" t="str">
        <f t="shared" si="6"/>
        <v/>
      </c>
      <c r="F77" s="78" t="str">
        <f t="shared" si="0"/>
        <v/>
      </c>
      <c r="G77" s="65" t="str">
        <f t="shared" si="1"/>
        <v/>
      </c>
    </row>
    <row r="78" spans="1:7" x14ac:dyDescent="0.25">
      <c r="A78" s="76" t="str">
        <f t="shared" si="2"/>
        <v/>
      </c>
      <c r="B78" s="77" t="str">
        <f t="shared" si="3"/>
        <v/>
      </c>
      <c r="C78" s="65" t="str">
        <f t="shared" si="4"/>
        <v/>
      </c>
      <c r="D78" s="78" t="str">
        <f t="shared" si="5"/>
        <v/>
      </c>
      <c r="E78" s="78" t="str">
        <f t="shared" si="6"/>
        <v/>
      </c>
      <c r="F78" s="78" t="str">
        <f t="shared" si="0"/>
        <v/>
      </c>
      <c r="G78" s="65" t="str">
        <f t="shared" si="1"/>
        <v/>
      </c>
    </row>
    <row r="79" spans="1:7" x14ac:dyDescent="0.25">
      <c r="A79" s="76" t="str">
        <f t="shared" si="2"/>
        <v/>
      </c>
      <c r="B79" s="77" t="str">
        <f t="shared" si="3"/>
        <v/>
      </c>
      <c r="C79" s="65" t="str">
        <f t="shared" si="4"/>
        <v/>
      </c>
      <c r="D79" s="78" t="str">
        <f t="shared" si="5"/>
        <v/>
      </c>
      <c r="E79" s="78" t="str">
        <f t="shared" si="6"/>
        <v/>
      </c>
      <c r="F79" s="78" t="str">
        <f t="shared" si="0"/>
        <v/>
      </c>
      <c r="G79" s="65" t="str">
        <f t="shared" si="1"/>
        <v/>
      </c>
    </row>
    <row r="80" spans="1:7" x14ac:dyDescent="0.25">
      <c r="A80" s="76" t="str">
        <f t="shared" si="2"/>
        <v/>
      </c>
      <c r="B80" s="77" t="str">
        <f t="shared" si="3"/>
        <v/>
      </c>
      <c r="C80" s="65" t="str">
        <f t="shared" si="4"/>
        <v/>
      </c>
      <c r="D80" s="78" t="str">
        <f t="shared" si="5"/>
        <v/>
      </c>
      <c r="E80" s="78" t="str">
        <f t="shared" si="6"/>
        <v/>
      </c>
      <c r="F80" s="78" t="str">
        <f t="shared" ref="F80:F143" si="7">IF(B80="","",SUM(D80:E80))</f>
        <v/>
      </c>
      <c r="G80" s="65" t="str">
        <f t="shared" ref="G80:G143" si="8">IF(B80="","",SUM(C80)-SUM(E80))</f>
        <v/>
      </c>
    </row>
    <row r="81" spans="1:7" x14ac:dyDescent="0.25">
      <c r="A81" s="76" t="str">
        <f t="shared" ref="A81:A144" si="9">IF(B81="","",EDATE(A80,1))</f>
        <v/>
      </c>
      <c r="B81" s="77" t="str">
        <f t="shared" ref="B81:B144" si="10">IF(B80="","",IF(SUM(B80)+1&lt;=$E$7,SUM(B80)+1,""))</f>
        <v/>
      </c>
      <c r="C81" s="65" t="str">
        <f t="shared" ref="C81:C144" si="11">IF(B81="","",G80)</f>
        <v/>
      </c>
      <c r="D81" s="78" t="str">
        <f t="shared" ref="D81:D144" si="12">IF(B81="","",IPMT($E$11/12,B81,$E$7,-$E$8,$E$9,0))</f>
        <v/>
      </c>
      <c r="E81" s="78" t="str">
        <f t="shared" ref="E81:E144" si="13">IF(B81="","",PPMT($E$11/12,B81,$E$7,-$E$8,$E$9,0))</f>
        <v/>
      </c>
      <c r="F81" s="78" t="str">
        <f t="shared" si="7"/>
        <v/>
      </c>
      <c r="G81" s="65" t="str">
        <f t="shared" si="8"/>
        <v/>
      </c>
    </row>
    <row r="82" spans="1:7" x14ac:dyDescent="0.25">
      <c r="A82" s="76" t="str">
        <f t="shared" si="9"/>
        <v/>
      </c>
      <c r="B82" s="77" t="str">
        <f t="shared" si="10"/>
        <v/>
      </c>
      <c r="C82" s="65" t="str">
        <f t="shared" si="11"/>
        <v/>
      </c>
      <c r="D82" s="78" t="str">
        <f t="shared" si="12"/>
        <v/>
      </c>
      <c r="E82" s="78" t="str">
        <f t="shared" si="13"/>
        <v/>
      </c>
      <c r="F82" s="78" t="str">
        <f t="shared" si="7"/>
        <v/>
      </c>
      <c r="G82" s="65" t="str">
        <f t="shared" si="8"/>
        <v/>
      </c>
    </row>
    <row r="83" spans="1:7" x14ac:dyDescent="0.25">
      <c r="A83" s="76" t="str">
        <f t="shared" si="9"/>
        <v/>
      </c>
      <c r="B83" s="77" t="str">
        <f t="shared" si="10"/>
        <v/>
      </c>
      <c r="C83" s="65" t="str">
        <f t="shared" si="11"/>
        <v/>
      </c>
      <c r="D83" s="78" t="str">
        <f t="shared" si="12"/>
        <v/>
      </c>
      <c r="E83" s="78" t="str">
        <f t="shared" si="13"/>
        <v/>
      </c>
      <c r="F83" s="78" t="str">
        <f t="shared" si="7"/>
        <v/>
      </c>
      <c r="G83" s="65" t="str">
        <f t="shared" si="8"/>
        <v/>
      </c>
    </row>
    <row r="84" spans="1:7" x14ac:dyDescent="0.25">
      <c r="A84" s="76" t="str">
        <f t="shared" si="9"/>
        <v/>
      </c>
      <c r="B84" s="77" t="str">
        <f t="shared" si="10"/>
        <v/>
      </c>
      <c r="C84" s="65" t="str">
        <f t="shared" si="11"/>
        <v/>
      </c>
      <c r="D84" s="78" t="str">
        <f t="shared" si="12"/>
        <v/>
      </c>
      <c r="E84" s="78" t="str">
        <f t="shared" si="13"/>
        <v/>
      </c>
      <c r="F84" s="78" t="str">
        <f t="shared" si="7"/>
        <v/>
      </c>
      <c r="G84" s="65" t="str">
        <f t="shared" si="8"/>
        <v/>
      </c>
    </row>
    <row r="85" spans="1:7" x14ac:dyDescent="0.25">
      <c r="A85" s="76" t="str">
        <f t="shared" si="9"/>
        <v/>
      </c>
      <c r="B85" s="77" t="str">
        <f t="shared" si="10"/>
        <v/>
      </c>
      <c r="C85" s="65" t="str">
        <f t="shared" si="11"/>
        <v/>
      </c>
      <c r="D85" s="78" t="str">
        <f t="shared" si="12"/>
        <v/>
      </c>
      <c r="E85" s="78" t="str">
        <f t="shared" si="13"/>
        <v/>
      </c>
      <c r="F85" s="78" t="str">
        <f t="shared" si="7"/>
        <v/>
      </c>
      <c r="G85" s="65" t="str">
        <f t="shared" si="8"/>
        <v/>
      </c>
    </row>
    <row r="86" spans="1:7" x14ac:dyDescent="0.25">
      <c r="A86" s="76" t="str">
        <f t="shared" si="9"/>
        <v/>
      </c>
      <c r="B86" s="77" t="str">
        <f t="shared" si="10"/>
        <v/>
      </c>
      <c r="C86" s="65" t="str">
        <f t="shared" si="11"/>
        <v/>
      </c>
      <c r="D86" s="78" t="str">
        <f t="shared" si="12"/>
        <v/>
      </c>
      <c r="E86" s="78" t="str">
        <f t="shared" si="13"/>
        <v/>
      </c>
      <c r="F86" s="78" t="str">
        <f t="shared" si="7"/>
        <v/>
      </c>
      <c r="G86" s="65" t="str">
        <f t="shared" si="8"/>
        <v/>
      </c>
    </row>
    <row r="87" spans="1:7" x14ac:dyDescent="0.25">
      <c r="A87" s="76" t="str">
        <f t="shared" si="9"/>
        <v/>
      </c>
      <c r="B87" s="77" t="str">
        <f t="shared" si="10"/>
        <v/>
      </c>
      <c r="C87" s="65" t="str">
        <f t="shared" si="11"/>
        <v/>
      </c>
      <c r="D87" s="78" t="str">
        <f t="shared" si="12"/>
        <v/>
      </c>
      <c r="E87" s="78" t="str">
        <f t="shared" si="13"/>
        <v/>
      </c>
      <c r="F87" s="78" t="str">
        <f t="shared" si="7"/>
        <v/>
      </c>
      <c r="G87" s="65" t="str">
        <f t="shared" si="8"/>
        <v/>
      </c>
    </row>
    <row r="88" spans="1:7" x14ac:dyDescent="0.25">
      <c r="A88" s="76" t="str">
        <f t="shared" si="9"/>
        <v/>
      </c>
      <c r="B88" s="77" t="str">
        <f t="shared" si="10"/>
        <v/>
      </c>
      <c r="C88" s="65" t="str">
        <f t="shared" si="11"/>
        <v/>
      </c>
      <c r="D88" s="78" t="str">
        <f t="shared" si="12"/>
        <v/>
      </c>
      <c r="E88" s="78" t="str">
        <f t="shared" si="13"/>
        <v/>
      </c>
      <c r="F88" s="78" t="str">
        <f t="shared" si="7"/>
        <v/>
      </c>
      <c r="G88" s="65" t="str">
        <f t="shared" si="8"/>
        <v/>
      </c>
    </row>
    <row r="89" spans="1:7" x14ac:dyDescent="0.25">
      <c r="A89" s="76" t="str">
        <f t="shared" si="9"/>
        <v/>
      </c>
      <c r="B89" s="77" t="str">
        <f t="shared" si="10"/>
        <v/>
      </c>
      <c r="C89" s="65" t="str">
        <f t="shared" si="11"/>
        <v/>
      </c>
      <c r="D89" s="78" t="str">
        <f t="shared" si="12"/>
        <v/>
      </c>
      <c r="E89" s="78" t="str">
        <f t="shared" si="13"/>
        <v/>
      </c>
      <c r="F89" s="78" t="str">
        <f t="shared" si="7"/>
        <v/>
      </c>
      <c r="G89" s="65" t="str">
        <f t="shared" si="8"/>
        <v/>
      </c>
    </row>
    <row r="90" spans="1:7" x14ac:dyDescent="0.25">
      <c r="A90" s="76" t="str">
        <f t="shared" si="9"/>
        <v/>
      </c>
      <c r="B90" s="77" t="str">
        <f t="shared" si="10"/>
        <v/>
      </c>
      <c r="C90" s="65" t="str">
        <f t="shared" si="11"/>
        <v/>
      </c>
      <c r="D90" s="78" t="str">
        <f t="shared" si="12"/>
        <v/>
      </c>
      <c r="E90" s="78" t="str">
        <f t="shared" si="13"/>
        <v/>
      </c>
      <c r="F90" s="78" t="str">
        <f t="shared" si="7"/>
        <v/>
      </c>
      <c r="G90" s="65" t="str">
        <f t="shared" si="8"/>
        <v/>
      </c>
    </row>
    <row r="91" spans="1:7" x14ac:dyDescent="0.25">
      <c r="A91" s="76" t="str">
        <f t="shared" si="9"/>
        <v/>
      </c>
      <c r="B91" s="77" t="str">
        <f t="shared" si="10"/>
        <v/>
      </c>
      <c r="C91" s="65" t="str">
        <f t="shared" si="11"/>
        <v/>
      </c>
      <c r="D91" s="78" t="str">
        <f t="shared" si="12"/>
        <v/>
      </c>
      <c r="E91" s="78" t="str">
        <f t="shared" si="13"/>
        <v/>
      </c>
      <c r="F91" s="78" t="str">
        <f t="shared" si="7"/>
        <v/>
      </c>
      <c r="G91" s="65" t="str">
        <f t="shared" si="8"/>
        <v/>
      </c>
    </row>
    <row r="92" spans="1:7" x14ac:dyDescent="0.25">
      <c r="A92" s="76" t="str">
        <f t="shared" si="9"/>
        <v/>
      </c>
      <c r="B92" s="77" t="str">
        <f t="shared" si="10"/>
        <v/>
      </c>
      <c r="C92" s="65" t="str">
        <f t="shared" si="11"/>
        <v/>
      </c>
      <c r="D92" s="78" t="str">
        <f t="shared" si="12"/>
        <v/>
      </c>
      <c r="E92" s="78" t="str">
        <f t="shared" si="13"/>
        <v/>
      </c>
      <c r="F92" s="78" t="str">
        <f t="shared" si="7"/>
        <v/>
      </c>
      <c r="G92" s="65" t="str">
        <f t="shared" si="8"/>
        <v/>
      </c>
    </row>
    <row r="93" spans="1:7" x14ac:dyDescent="0.25">
      <c r="A93" s="76" t="str">
        <f t="shared" si="9"/>
        <v/>
      </c>
      <c r="B93" s="77" t="str">
        <f t="shared" si="10"/>
        <v/>
      </c>
      <c r="C93" s="65" t="str">
        <f t="shared" si="11"/>
        <v/>
      </c>
      <c r="D93" s="78" t="str">
        <f t="shared" si="12"/>
        <v/>
      </c>
      <c r="E93" s="78" t="str">
        <f t="shared" si="13"/>
        <v/>
      </c>
      <c r="F93" s="78" t="str">
        <f t="shared" si="7"/>
        <v/>
      </c>
      <c r="G93" s="65" t="str">
        <f t="shared" si="8"/>
        <v/>
      </c>
    </row>
    <row r="94" spans="1:7" x14ac:dyDescent="0.25">
      <c r="A94" s="76" t="str">
        <f t="shared" si="9"/>
        <v/>
      </c>
      <c r="B94" s="77" t="str">
        <f t="shared" si="10"/>
        <v/>
      </c>
      <c r="C94" s="65" t="str">
        <f t="shared" si="11"/>
        <v/>
      </c>
      <c r="D94" s="78" t="str">
        <f t="shared" si="12"/>
        <v/>
      </c>
      <c r="E94" s="78" t="str">
        <f t="shared" si="13"/>
        <v/>
      </c>
      <c r="F94" s="78" t="str">
        <f t="shared" si="7"/>
        <v/>
      </c>
      <c r="G94" s="65" t="str">
        <f t="shared" si="8"/>
        <v/>
      </c>
    </row>
    <row r="95" spans="1:7" x14ac:dyDescent="0.25">
      <c r="A95" s="76" t="str">
        <f t="shared" si="9"/>
        <v/>
      </c>
      <c r="B95" s="77" t="str">
        <f t="shared" si="10"/>
        <v/>
      </c>
      <c r="C95" s="65" t="str">
        <f t="shared" si="11"/>
        <v/>
      </c>
      <c r="D95" s="78" t="str">
        <f t="shared" si="12"/>
        <v/>
      </c>
      <c r="E95" s="78" t="str">
        <f t="shared" si="13"/>
        <v/>
      </c>
      <c r="F95" s="78" t="str">
        <f t="shared" si="7"/>
        <v/>
      </c>
      <c r="G95" s="65" t="str">
        <f t="shared" si="8"/>
        <v/>
      </c>
    </row>
    <row r="96" spans="1:7" x14ac:dyDescent="0.25">
      <c r="A96" s="76" t="str">
        <f t="shared" si="9"/>
        <v/>
      </c>
      <c r="B96" s="77" t="str">
        <f t="shared" si="10"/>
        <v/>
      </c>
      <c r="C96" s="65" t="str">
        <f t="shared" si="11"/>
        <v/>
      </c>
      <c r="D96" s="78" t="str">
        <f t="shared" si="12"/>
        <v/>
      </c>
      <c r="E96" s="78" t="str">
        <f t="shared" si="13"/>
        <v/>
      </c>
      <c r="F96" s="78" t="str">
        <f t="shared" si="7"/>
        <v/>
      </c>
      <c r="G96" s="65" t="str">
        <f t="shared" si="8"/>
        <v/>
      </c>
    </row>
    <row r="97" spans="1:7" x14ac:dyDescent="0.25">
      <c r="A97" s="76" t="str">
        <f t="shared" si="9"/>
        <v/>
      </c>
      <c r="B97" s="77" t="str">
        <f t="shared" si="10"/>
        <v/>
      </c>
      <c r="C97" s="65" t="str">
        <f t="shared" si="11"/>
        <v/>
      </c>
      <c r="D97" s="78" t="str">
        <f t="shared" si="12"/>
        <v/>
      </c>
      <c r="E97" s="78" t="str">
        <f t="shared" si="13"/>
        <v/>
      </c>
      <c r="F97" s="78" t="str">
        <f t="shared" si="7"/>
        <v/>
      </c>
      <c r="G97" s="65" t="str">
        <f t="shared" si="8"/>
        <v/>
      </c>
    </row>
    <row r="98" spans="1:7" x14ac:dyDescent="0.25">
      <c r="A98" s="76" t="str">
        <f t="shared" si="9"/>
        <v/>
      </c>
      <c r="B98" s="77" t="str">
        <f t="shared" si="10"/>
        <v/>
      </c>
      <c r="C98" s="65" t="str">
        <f t="shared" si="11"/>
        <v/>
      </c>
      <c r="D98" s="78" t="str">
        <f t="shared" si="12"/>
        <v/>
      </c>
      <c r="E98" s="78" t="str">
        <f t="shared" si="13"/>
        <v/>
      </c>
      <c r="F98" s="78" t="str">
        <f t="shared" si="7"/>
        <v/>
      </c>
      <c r="G98" s="65" t="str">
        <f t="shared" si="8"/>
        <v/>
      </c>
    </row>
    <row r="99" spans="1:7" x14ac:dyDescent="0.25">
      <c r="A99" s="76" t="str">
        <f t="shared" si="9"/>
        <v/>
      </c>
      <c r="B99" s="77" t="str">
        <f t="shared" si="10"/>
        <v/>
      </c>
      <c r="C99" s="65" t="str">
        <f t="shared" si="11"/>
        <v/>
      </c>
      <c r="D99" s="78" t="str">
        <f t="shared" si="12"/>
        <v/>
      </c>
      <c r="E99" s="78" t="str">
        <f t="shared" si="13"/>
        <v/>
      </c>
      <c r="F99" s="78" t="str">
        <f t="shared" si="7"/>
        <v/>
      </c>
      <c r="G99" s="65" t="str">
        <f t="shared" si="8"/>
        <v/>
      </c>
    </row>
    <row r="100" spans="1:7" x14ac:dyDescent="0.25">
      <c r="A100" s="76" t="str">
        <f t="shared" si="9"/>
        <v/>
      </c>
      <c r="B100" s="77" t="str">
        <f t="shared" si="10"/>
        <v/>
      </c>
      <c r="C100" s="65" t="str">
        <f t="shared" si="11"/>
        <v/>
      </c>
      <c r="D100" s="78" t="str">
        <f t="shared" si="12"/>
        <v/>
      </c>
      <c r="E100" s="78" t="str">
        <f t="shared" si="13"/>
        <v/>
      </c>
      <c r="F100" s="78" t="str">
        <f t="shared" si="7"/>
        <v/>
      </c>
      <c r="G100" s="65" t="str">
        <f t="shared" si="8"/>
        <v/>
      </c>
    </row>
    <row r="101" spans="1:7" x14ac:dyDescent="0.25">
      <c r="A101" s="76" t="str">
        <f t="shared" si="9"/>
        <v/>
      </c>
      <c r="B101" s="77" t="str">
        <f t="shared" si="10"/>
        <v/>
      </c>
      <c r="C101" s="65" t="str">
        <f t="shared" si="11"/>
        <v/>
      </c>
      <c r="D101" s="78" t="str">
        <f t="shared" si="12"/>
        <v/>
      </c>
      <c r="E101" s="78" t="str">
        <f t="shared" si="13"/>
        <v/>
      </c>
      <c r="F101" s="78" t="str">
        <f t="shared" si="7"/>
        <v/>
      </c>
      <c r="G101" s="65" t="str">
        <f t="shared" si="8"/>
        <v/>
      </c>
    </row>
    <row r="102" spans="1:7" x14ac:dyDescent="0.25">
      <c r="A102" s="76" t="str">
        <f t="shared" si="9"/>
        <v/>
      </c>
      <c r="B102" s="77" t="str">
        <f t="shared" si="10"/>
        <v/>
      </c>
      <c r="C102" s="65" t="str">
        <f t="shared" si="11"/>
        <v/>
      </c>
      <c r="D102" s="78" t="str">
        <f t="shared" si="12"/>
        <v/>
      </c>
      <c r="E102" s="78" t="str">
        <f t="shared" si="13"/>
        <v/>
      </c>
      <c r="F102" s="78" t="str">
        <f t="shared" si="7"/>
        <v/>
      </c>
      <c r="G102" s="65" t="str">
        <f t="shared" si="8"/>
        <v/>
      </c>
    </row>
    <row r="103" spans="1:7" x14ac:dyDescent="0.25">
      <c r="A103" s="76" t="str">
        <f t="shared" si="9"/>
        <v/>
      </c>
      <c r="B103" s="77" t="str">
        <f t="shared" si="10"/>
        <v/>
      </c>
      <c r="C103" s="65" t="str">
        <f t="shared" si="11"/>
        <v/>
      </c>
      <c r="D103" s="78" t="str">
        <f t="shared" si="12"/>
        <v/>
      </c>
      <c r="E103" s="78" t="str">
        <f t="shared" si="13"/>
        <v/>
      </c>
      <c r="F103" s="78" t="str">
        <f t="shared" si="7"/>
        <v/>
      </c>
      <c r="G103" s="65" t="str">
        <f t="shared" si="8"/>
        <v/>
      </c>
    </row>
    <row r="104" spans="1:7" x14ac:dyDescent="0.25">
      <c r="A104" s="76" t="str">
        <f t="shared" si="9"/>
        <v/>
      </c>
      <c r="B104" s="77" t="str">
        <f t="shared" si="10"/>
        <v/>
      </c>
      <c r="C104" s="65" t="str">
        <f t="shared" si="11"/>
        <v/>
      </c>
      <c r="D104" s="78" t="str">
        <f t="shared" si="12"/>
        <v/>
      </c>
      <c r="E104" s="78" t="str">
        <f t="shared" si="13"/>
        <v/>
      </c>
      <c r="F104" s="78" t="str">
        <f t="shared" si="7"/>
        <v/>
      </c>
      <c r="G104" s="65" t="str">
        <f t="shared" si="8"/>
        <v/>
      </c>
    </row>
    <row r="105" spans="1:7" x14ac:dyDescent="0.25">
      <c r="A105" s="76" t="str">
        <f t="shared" si="9"/>
        <v/>
      </c>
      <c r="B105" s="77" t="str">
        <f t="shared" si="10"/>
        <v/>
      </c>
      <c r="C105" s="65" t="str">
        <f t="shared" si="11"/>
        <v/>
      </c>
      <c r="D105" s="78" t="str">
        <f t="shared" si="12"/>
        <v/>
      </c>
      <c r="E105" s="78" t="str">
        <f t="shared" si="13"/>
        <v/>
      </c>
      <c r="F105" s="78" t="str">
        <f t="shared" si="7"/>
        <v/>
      </c>
      <c r="G105" s="65" t="str">
        <f t="shared" si="8"/>
        <v/>
      </c>
    </row>
    <row r="106" spans="1:7" x14ac:dyDescent="0.25">
      <c r="A106" s="76" t="str">
        <f t="shared" si="9"/>
        <v/>
      </c>
      <c r="B106" s="77" t="str">
        <f t="shared" si="10"/>
        <v/>
      </c>
      <c r="C106" s="65" t="str">
        <f t="shared" si="11"/>
        <v/>
      </c>
      <c r="D106" s="78" t="str">
        <f t="shared" si="12"/>
        <v/>
      </c>
      <c r="E106" s="78" t="str">
        <f t="shared" si="13"/>
        <v/>
      </c>
      <c r="F106" s="78" t="str">
        <f t="shared" si="7"/>
        <v/>
      </c>
      <c r="G106" s="65" t="str">
        <f t="shared" si="8"/>
        <v/>
      </c>
    </row>
    <row r="107" spans="1:7" x14ac:dyDescent="0.25">
      <c r="A107" s="76" t="str">
        <f t="shared" si="9"/>
        <v/>
      </c>
      <c r="B107" s="77" t="str">
        <f t="shared" si="10"/>
        <v/>
      </c>
      <c r="C107" s="65" t="str">
        <f t="shared" si="11"/>
        <v/>
      </c>
      <c r="D107" s="78" t="str">
        <f t="shared" si="12"/>
        <v/>
      </c>
      <c r="E107" s="78" t="str">
        <f t="shared" si="13"/>
        <v/>
      </c>
      <c r="F107" s="78" t="str">
        <f t="shared" si="7"/>
        <v/>
      </c>
      <c r="G107" s="65" t="str">
        <f t="shared" si="8"/>
        <v/>
      </c>
    </row>
    <row r="108" spans="1:7" x14ac:dyDescent="0.25">
      <c r="A108" s="76" t="str">
        <f t="shared" si="9"/>
        <v/>
      </c>
      <c r="B108" s="77" t="str">
        <f t="shared" si="10"/>
        <v/>
      </c>
      <c r="C108" s="65" t="str">
        <f t="shared" si="11"/>
        <v/>
      </c>
      <c r="D108" s="78" t="str">
        <f t="shared" si="12"/>
        <v/>
      </c>
      <c r="E108" s="78" t="str">
        <f t="shared" si="13"/>
        <v/>
      </c>
      <c r="F108" s="78" t="str">
        <f t="shared" si="7"/>
        <v/>
      </c>
      <c r="G108" s="65" t="str">
        <f t="shared" si="8"/>
        <v/>
      </c>
    </row>
    <row r="109" spans="1:7" x14ac:dyDescent="0.25">
      <c r="A109" s="76" t="str">
        <f t="shared" si="9"/>
        <v/>
      </c>
      <c r="B109" s="77" t="str">
        <f t="shared" si="10"/>
        <v/>
      </c>
      <c r="C109" s="65" t="str">
        <f t="shared" si="11"/>
        <v/>
      </c>
      <c r="D109" s="78" t="str">
        <f t="shared" si="12"/>
        <v/>
      </c>
      <c r="E109" s="78" t="str">
        <f t="shared" si="13"/>
        <v/>
      </c>
      <c r="F109" s="78" t="str">
        <f t="shared" si="7"/>
        <v/>
      </c>
      <c r="G109" s="65" t="str">
        <f t="shared" si="8"/>
        <v/>
      </c>
    </row>
    <row r="110" spans="1:7" x14ac:dyDescent="0.25">
      <c r="A110" s="76" t="str">
        <f t="shared" si="9"/>
        <v/>
      </c>
      <c r="B110" s="77" t="str">
        <f t="shared" si="10"/>
        <v/>
      </c>
      <c r="C110" s="65" t="str">
        <f t="shared" si="11"/>
        <v/>
      </c>
      <c r="D110" s="78" t="str">
        <f t="shared" si="12"/>
        <v/>
      </c>
      <c r="E110" s="78" t="str">
        <f t="shared" si="13"/>
        <v/>
      </c>
      <c r="F110" s="78" t="str">
        <f t="shared" si="7"/>
        <v/>
      </c>
      <c r="G110" s="65" t="str">
        <f t="shared" si="8"/>
        <v/>
      </c>
    </row>
    <row r="111" spans="1:7" x14ac:dyDescent="0.25">
      <c r="A111" s="76" t="str">
        <f t="shared" si="9"/>
        <v/>
      </c>
      <c r="B111" s="77" t="str">
        <f t="shared" si="10"/>
        <v/>
      </c>
      <c r="C111" s="65" t="str">
        <f t="shared" si="11"/>
        <v/>
      </c>
      <c r="D111" s="78" t="str">
        <f t="shared" si="12"/>
        <v/>
      </c>
      <c r="E111" s="78" t="str">
        <f t="shared" si="13"/>
        <v/>
      </c>
      <c r="F111" s="78" t="str">
        <f t="shared" si="7"/>
        <v/>
      </c>
      <c r="G111" s="65" t="str">
        <f t="shared" si="8"/>
        <v/>
      </c>
    </row>
    <row r="112" spans="1:7" x14ac:dyDescent="0.25">
      <c r="A112" s="76" t="str">
        <f t="shared" si="9"/>
        <v/>
      </c>
      <c r="B112" s="77" t="str">
        <f t="shared" si="10"/>
        <v/>
      </c>
      <c r="C112" s="65" t="str">
        <f t="shared" si="11"/>
        <v/>
      </c>
      <c r="D112" s="78" t="str">
        <f t="shared" si="12"/>
        <v/>
      </c>
      <c r="E112" s="78" t="str">
        <f t="shared" si="13"/>
        <v/>
      </c>
      <c r="F112" s="78" t="str">
        <f t="shared" si="7"/>
        <v/>
      </c>
      <c r="G112" s="65" t="str">
        <f t="shared" si="8"/>
        <v/>
      </c>
    </row>
    <row r="113" spans="1:7" x14ac:dyDescent="0.25">
      <c r="A113" s="76" t="str">
        <f t="shared" si="9"/>
        <v/>
      </c>
      <c r="B113" s="77" t="str">
        <f t="shared" si="10"/>
        <v/>
      </c>
      <c r="C113" s="65" t="str">
        <f t="shared" si="11"/>
        <v/>
      </c>
      <c r="D113" s="78" t="str">
        <f t="shared" si="12"/>
        <v/>
      </c>
      <c r="E113" s="78" t="str">
        <f t="shared" si="13"/>
        <v/>
      </c>
      <c r="F113" s="78" t="str">
        <f t="shared" si="7"/>
        <v/>
      </c>
      <c r="G113" s="65" t="str">
        <f t="shared" si="8"/>
        <v/>
      </c>
    </row>
    <row r="114" spans="1:7" x14ac:dyDescent="0.25">
      <c r="A114" s="76" t="str">
        <f t="shared" si="9"/>
        <v/>
      </c>
      <c r="B114" s="77" t="str">
        <f t="shared" si="10"/>
        <v/>
      </c>
      <c r="C114" s="65" t="str">
        <f t="shared" si="11"/>
        <v/>
      </c>
      <c r="D114" s="78" t="str">
        <f t="shared" si="12"/>
        <v/>
      </c>
      <c r="E114" s="78" t="str">
        <f t="shared" si="13"/>
        <v/>
      </c>
      <c r="F114" s="78" t="str">
        <f t="shared" si="7"/>
        <v/>
      </c>
      <c r="G114" s="65" t="str">
        <f t="shared" si="8"/>
        <v/>
      </c>
    </row>
    <row r="115" spans="1:7" x14ac:dyDescent="0.25">
      <c r="A115" s="76" t="str">
        <f t="shared" si="9"/>
        <v/>
      </c>
      <c r="B115" s="77" t="str">
        <f t="shared" si="10"/>
        <v/>
      </c>
      <c r="C115" s="65" t="str">
        <f t="shared" si="11"/>
        <v/>
      </c>
      <c r="D115" s="78" t="str">
        <f t="shared" si="12"/>
        <v/>
      </c>
      <c r="E115" s="78" t="str">
        <f t="shared" si="13"/>
        <v/>
      </c>
      <c r="F115" s="78" t="str">
        <f t="shared" si="7"/>
        <v/>
      </c>
      <c r="G115" s="65" t="str">
        <f t="shared" si="8"/>
        <v/>
      </c>
    </row>
    <row r="116" spans="1:7" x14ac:dyDescent="0.25">
      <c r="A116" s="76" t="str">
        <f t="shared" si="9"/>
        <v/>
      </c>
      <c r="B116" s="77" t="str">
        <f t="shared" si="10"/>
        <v/>
      </c>
      <c r="C116" s="65" t="str">
        <f t="shared" si="11"/>
        <v/>
      </c>
      <c r="D116" s="78" t="str">
        <f t="shared" si="12"/>
        <v/>
      </c>
      <c r="E116" s="78" t="str">
        <f t="shared" si="13"/>
        <v/>
      </c>
      <c r="F116" s="78" t="str">
        <f t="shared" si="7"/>
        <v/>
      </c>
      <c r="G116" s="65" t="str">
        <f t="shared" si="8"/>
        <v/>
      </c>
    </row>
    <row r="117" spans="1:7" x14ac:dyDescent="0.25">
      <c r="A117" s="76" t="str">
        <f t="shared" si="9"/>
        <v/>
      </c>
      <c r="B117" s="77" t="str">
        <f t="shared" si="10"/>
        <v/>
      </c>
      <c r="C117" s="65" t="str">
        <f t="shared" si="11"/>
        <v/>
      </c>
      <c r="D117" s="78" t="str">
        <f t="shared" si="12"/>
        <v/>
      </c>
      <c r="E117" s="78" t="str">
        <f t="shared" si="13"/>
        <v/>
      </c>
      <c r="F117" s="78" t="str">
        <f t="shared" si="7"/>
        <v/>
      </c>
      <c r="G117" s="65" t="str">
        <f t="shared" si="8"/>
        <v/>
      </c>
    </row>
    <row r="118" spans="1:7" x14ac:dyDescent="0.25">
      <c r="A118" s="76" t="str">
        <f t="shared" si="9"/>
        <v/>
      </c>
      <c r="B118" s="77" t="str">
        <f t="shared" si="10"/>
        <v/>
      </c>
      <c r="C118" s="65" t="str">
        <f t="shared" si="11"/>
        <v/>
      </c>
      <c r="D118" s="78" t="str">
        <f t="shared" si="12"/>
        <v/>
      </c>
      <c r="E118" s="78" t="str">
        <f t="shared" si="13"/>
        <v/>
      </c>
      <c r="F118" s="78" t="str">
        <f t="shared" si="7"/>
        <v/>
      </c>
      <c r="G118" s="65" t="str">
        <f t="shared" si="8"/>
        <v/>
      </c>
    </row>
    <row r="119" spans="1:7" x14ac:dyDescent="0.25">
      <c r="A119" s="76" t="str">
        <f t="shared" si="9"/>
        <v/>
      </c>
      <c r="B119" s="77" t="str">
        <f t="shared" si="10"/>
        <v/>
      </c>
      <c r="C119" s="65" t="str">
        <f t="shared" si="11"/>
        <v/>
      </c>
      <c r="D119" s="78" t="str">
        <f t="shared" si="12"/>
        <v/>
      </c>
      <c r="E119" s="78" t="str">
        <f t="shared" si="13"/>
        <v/>
      </c>
      <c r="F119" s="78" t="str">
        <f t="shared" si="7"/>
        <v/>
      </c>
      <c r="G119" s="65" t="str">
        <f t="shared" si="8"/>
        <v/>
      </c>
    </row>
    <row r="120" spans="1:7" x14ac:dyDescent="0.25">
      <c r="A120" s="76" t="str">
        <f t="shared" si="9"/>
        <v/>
      </c>
      <c r="B120" s="77" t="str">
        <f t="shared" si="10"/>
        <v/>
      </c>
      <c r="C120" s="65" t="str">
        <f t="shared" si="11"/>
        <v/>
      </c>
      <c r="D120" s="78" t="str">
        <f t="shared" si="12"/>
        <v/>
      </c>
      <c r="E120" s="78" t="str">
        <f t="shared" si="13"/>
        <v/>
      </c>
      <c r="F120" s="78" t="str">
        <f t="shared" si="7"/>
        <v/>
      </c>
      <c r="G120" s="65" t="str">
        <f t="shared" si="8"/>
        <v/>
      </c>
    </row>
    <row r="121" spans="1:7" x14ac:dyDescent="0.25">
      <c r="A121" s="76" t="str">
        <f t="shared" si="9"/>
        <v/>
      </c>
      <c r="B121" s="77" t="str">
        <f t="shared" si="10"/>
        <v/>
      </c>
      <c r="C121" s="65" t="str">
        <f t="shared" si="11"/>
        <v/>
      </c>
      <c r="D121" s="78" t="str">
        <f t="shared" si="12"/>
        <v/>
      </c>
      <c r="E121" s="78" t="str">
        <f t="shared" si="13"/>
        <v/>
      </c>
      <c r="F121" s="78" t="str">
        <f t="shared" si="7"/>
        <v/>
      </c>
      <c r="G121" s="65" t="str">
        <f t="shared" si="8"/>
        <v/>
      </c>
    </row>
    <row r="122" spans="1:7" x14ac:dyDescent="0.25">
      <c r="A122" s="76" t="str">
        <f t="shared" si="9"/>
        <v/>
      </c>
      <c r="B122" s="77" t="str">
        <f t="shared" si="10"/>
        <v/>
      </c>
      <c r="C122" s="65" t="str">
        <f t="shared" si="11"/>
        <v/>
      </c>
      <c r="D122" s="78" t="str">
        <f t="shared" si="12"/>
        <v/>
      </c>
      <c r="E122" s="78" t="str">
        <f t="shared" si="13"/>
        <v/>
      </c>
      <c r="F122" s="78" t="str">
        <f t="shared" si="7"/>
        <v/>
      </c>
      <c r="G122" s="65" t="str">
        <f t="shared" si="8"/>
        <v/>
      </c>
    </row>
    <row r="123" spans="1:7" x14ac:dyDescent="0.25">
      <c r="A123" s="76" t="str">
        <f t="shared" si="9"/>
        <v/>
      </c>
      <c r="B123" s="77" t="str">
        <f t="shared" si="10"/>
        <v/>
      </c>
      <c r="C123" s="65" t="str">
        <f t="shared" si="11"/>
        <v/>
      </c>
      <c r="D123" s="78" t="str">
        <f t="shared" si="12"/>
        <v/>
      </c>
      <c r="E123" s="78" t="str">
        <f t="shared" si="13"/>
        <v/>
      </c>
      <c r="F123" s="78" t="str">
        <f t="shared" si="7"/>
        <v/>
      </c>
      <c r="G123" s="65" t="str">
        <f t="shared" si="8"/>
        <v/>
      </c>
    </row>
    <row r="124" spans="1:7" x14ac:dyDescent="0.25">
      <c r="A124" s="76" t="str">
        <f t="shared" si="9"/>
        <v/>
      </c>
      <c r="B124" s="77" t="str">
        <f t="shared" si="10"/>
        <v/>
      </c>
      <c r="C124" s="65" t="str">
        <f t="shared" si="11"/>
        <v/>
      </c>
      <c r="D124" s="78" t="str">
        <f t="shared" si="12"/>
        <v/>
      </c>
      <c r="E124" s="78" t="str">
        <f t="shared" si="13"/>
        <v/>
      </c>
      <c r="F124" s="78" t="str">
        <f t="shared" si="7"/>
        <v/>
      </c>
      <c r="G124" s="65" t="str">
        <f t="shared" si="8"/>
        <v/>
      </c>
    </row>
    <row r="125" spans="1:7" x14ac:dyDescent="0.25">
      <c r="A125" s="76" t="str">
        <f t="shared" si="9"/>
        <v/>
      </c>
      <c r="B125" s="77" t="str">
        <f t="shared" si="10"/>
        <v/>
      </c>
      <c r="C125" s="65" t="str">
        <f t="shared" si="11"/>
        <v/>
      </c>
      <c r="D125" s="78" t="str">
        <f t="shared" si="12"/>
        <v/>
      </c>
      <c r="E125" s="78" t="str">
        <f t="shared" si="13"/>
        <v/>
      </c>
      <c r="F125" s="78" t="str">
        <f t="shared" si="7"/>
        <v/>
      </c>
      <c r="G125" s="65" t="str">
        <f t="shared" si="8"/>
        <v/>
      </c>
    </row>
    <row r="126" spans="1:7" x14ac:dyDescent="0.25">
      <c r="A126" s="76" t="str">
        <f t="shared" si="9"/>
        <v/>
      </c>
      <c r="B126" s="77" t="str">
        <f t="shared" si="10"/>
        <v/>
      </c>
      <c r="C126" s="65" t="str">
        <f t="shared" si="11"/>
        <v/>
      </c>
      <c r="D126" s="78" t="str">
        <f t="shared" si="12"/>
        <v/>
      </c>
      <c r="E126" s="78" t="str">
        <f t="shared" si="13"/>
        <v/>
      </c>
      <c r="F126" s="78" t="str">
        <f t="shared" si="7"/>
        <v/>
      </c>
      <c r="G126" s="65" t="str">
        <f t="shared" si="8"/>
        <v/>
      </c>
    </row>
    <row r="127" spans="1:7" x14ac:dyDescent="0.25">
      <c r="A127" s="76" t="str">
        <f t="shared" si="9"/>
        <v/>
      </c>
      <c r="B127" s="77" t="str">
        <f t="shared" si="10"/>
        <v/>
      </c>
      <c r="C127" s="65" t="str">
        <f t="shared" si="11"/>
        <v/>
      </c>
      <c r="D127" s="78" t="str">
        <f t="shared" si="12"/>
        <v/>
      </c>
      <c r="E127" s="78" t="str">
        <f t="shared" si="13"/>
        <v/>
      </c>
      <c r="F127" s="78" t="str">
        <f t="shared" si="7"/>
        <v/>
      </c>
      <c r="G127" s="65" t="str">
        <f t="shared" si="8"/>
        <v/>
      </c>
    </row>
    <row r="128" spans="1:7" x14ac:dyDescent="0.25">
      <c r="A128" s="76" t="str">
        <f t="shared" si="9"/>
        <v/>
      </c>
      <c r="B128" s="77" t="str">
        <f t="shared" si="10"/>
        <v/>
      </c>
      <c r="C128" s="65" t="str">
        <f t="shared" si="11"/>
        <v/>
      </c>
      <c r="D128" s="78" t="str">
        <f t="shared" si="12"/>
        <v/>
      </c>
      <c r="E128" s="78" t="str">
        <f t="shared" si="13"/>
        <v/>
      </c>
      <c r="F128" s="78" t="str">
        <f t="shared" si="7"/>
        <v/>
      </c>
      <c r="G128" s="65" t="str">
        <f t="shared" si="8"/>
        <v/>
      </c>
    </row>
    <row r="129" spans="1:7" x14ac:dyDescent="0.25">
      <c r="A129" s="76" t="str">
        <f t="shared" si="9"/>
        <v/>
      </c>
      <c r="B129" s="77" t="str">
        <f t="shared" si="10"/>
        <v/>
      </c>
      <c r="C129" s="65" t="str">
        <f t="shared" si="11"/>
        <v/>
      </c>
      <c r="D129" s="78" t="str">
        <f t="shared" si="12"/>
        <v/>
      </c>
      <c r="E129" s="78" t="str">
        <f t="shared" si="13"/>
        <v/>
      </c>
      <c r="F129" s="78" t="str">
        <f t="shared" si="7"/>
        <v/>
      </c>
      <c r="G129" s="65" t="str">
        <f t="shared" si="8"/>
        <v/>
      </c>
    </row>
    <row r="130" spans="1:7" x14ac:dyDescent="0.25">
      <c r="A130" s="76" t="str">
        <f t="shared" si="9"/>
        <v/>
      </c>
      <c r="B130" s="77" t="str">
        <f t="shared" si="10"/>
        <v/>
      </c>
      <c r="C130" s="65" t="str">
        <f t="shared" si="11"/>
        <v/>
      </c>
      <c r="D130" s="78" t="str">
        <f t="shared" si="12"/>
        <v/>
      </c>
      <c r="E130" s="78" t="str">
        <f t="shared" si="13"/>
        <v/>
      </c>
      <c r="F130" s="78" t="str">
        <f t="shared" si="7"/>
        <v/>
      </c>
      <c r="G130" s="65" t="str">
        <f t="shared" si="8"/>
        <v/>
      </c>
    </row>
    <row r="131" spans="1:7" x14ac:dyDescent="0.25">
      <c r="A131" s="76" t="str">
        <f t="shared" si="9"/>
        <v/>
      </c>
      <c r="B131" s="77" t="str">
        <f t="shared" si="10"/>
        <v/>
      </c>
      <c r="C131" s="65" t="str">
        <f t="shared" si="11"/>
        <v/>
      </c>
      <c r="D131" s="78" t="str">
        <f t="shared" si="12"/>
        <v/>
      </c>
      <c r="E131" s="78" t="str">
        <f t="shared" si="13"/>
        <v/>
      </c>
      <c r="F131" s="78" t="str">
        <f t="shared" si="7"/>
        <v/>
      </c>
      <c r="G131" s="65" t="str">
        <f t="shared" si="8"/>
        <v/>
      </c>
    </row>
    <row r="132" spans="1:7" x14ac:dyDescent="0.25">
      <c r="A132" s="76" t="str">
        <f t="shared" si="9"/>
        <v/>
      </c>
      <c r="B132" s="77" t="str">
        <f t="shared" si="10"/>
        <v/>
      </c>
      <c r="C132" s="65" t="str">
        <f t="shared" si="11"/>
        <v/>
      </c>
      <c r="D132" s="78" t="str">
        <f t="shared" si="12"/>
        <v/>
      </c>
      <c r="E132" s="78" t="str">
        <f t="shared" si="13"/>
        <v/>
      </c>
      <c r="F132" s="78" t="str">
        <f t="shared" si="7"/>
        <v/>
      </c>
      <c r="G132" s="65" t="str">
        <f t="shared" si="8"/>
        <v/>
      </c>
    </row>
    <row r="133" spans="1:7" x14ac:dyDescent="0.25">
      <c r="A133" s="76" t="str">
        <f t="shared" si="9"/>
        <v/>
      </c>
      <c r="B133" s="77" t="str">
        <f t="shared" si="10"/>
        <v/>
      </c>
      <c r="C133" s="65" t="str">
        <f t="shared" si="11"/>
        <v/>
      </c>
      <c r="D133" s="78" t="str">
        <f t="shared" si="12"/>
        <v/>
      </c>
      <c r="E133" s="78" t="str">
        <f t="shared" si="13"/>
        <v/>
      </c>
      <c r="F133" s="78" t="str">
        <f t="shared" si="7"/>
        <v/>
      </c>
      <c r="G133" s="65" t="str">
        <f t="shared" si="8"/>
        <v/>
      </c>
    </row>
    <row r="134" spans="1:7" x14ac:dyDescent="0.25">
      <c r="A134" s="76" t="str">
        <f t="shared" si="9"/>
        <v/>
      </c>
      <c r="B134" s="77" t="str">
        <f t="shared" si="10"/>
        <v/>
      </c>
      <c r="C134" s="65" t="str">
        <f t="shared" si="11"/>
        <v/>
      </c>
      <c r="D134" s="78" t="str">
        <f t="shared" si="12"/>
        <v/>
      </c>
      <c r="E134" s="78" t="str">
        <f t="shared" si="13"/>
        <v/>
      </c>
      <c r="F134" s="78" t="str">
        <f t="shared" si="7"/>
        <v/>
      </c>
      <c r="G134" s="65" t="str">
        <f t="shared" si="8"/>
        <v/>
      </c>
    </row>
    <row r="135" spans="1:7" x14ac:dyDescent="0.25">
      <c r="A135" s="76" t="str">
        <f t="shared" si="9"/>
        <v/>
      </c>
      <c r="B135" s="77" t="str">
        <f t="shared" si="10"/>
        <v/>
      </c>
      <c r="C135" s="65" t="str">
        <f t="shared" si="11"/>
        <v/>
      </c>
      <c r="D135" s="78" t="str">
        <f t="shared" si="12"/>
        <v/>
      </c>
      <c r="E135" s="78" t="str">
        <f t="shared" si="13"/>
        <v/>
      </c>
      <c r="F135" s="78" t="str">
        <f t="shared" si="7"/>
        <v/>
      </c>
      <c r="G135" s="65" t="str">
        <f t="shared" si="8"/>
        <v/>
      </c>
    </row>
    <row r="136" spans="1:7" x14ac:dyDescent="0.25">
      <c r="A136" s="76" t="str">
        <f t="shared" si="9"/>
        <v/>
      </c>
      <c r="B136" s="77" t="str">
        <f t="shared" si="10"/>
        <v/>
      </c>
      <c r="C136" s="65" t="str">
        <f t="shared" si="11"/>
        <v/>
      </c>
      <c r="D136" s="78" t="str">
        <f t="shared" si="12"/>
        <v/>
      </c>
      <c r="E136" s="78" t="str">
        <f t="shared" si="13"/>
        <v/>
      </c>
      <c r="F136" s="78" t="str">
        <f t="shared" si="7"/>
        <v/>
      </c>
      <c r="G136" s="65" t="str">
        <f t="shared" si="8"/>
        <v/>
      </c>
    </row>
    <row r="137" spans="1:7" x14ac:dyDescent="0.25">
      <c r="A137" s="76" t="str">
        <f t="shared" si="9"/>
        <v/>
      </c>
      <c r="B137" s="77" t="str">
        <f t="shared" si="10"/>
        <v/>
      </c>
      <c r="C137" s="65" t="str">
        <f t="shared" si="11"/>
        <v/>
      </c>
      <c r="D137" s="78" t="str">
        <f t="shared" si="12"/>
        <v/>
      </c>
      <c r="E137" s="78" t="str">
        <f t="shared" si="13"/>
        <v/>
      </c>
      <c r="F137" s="78" t="str">
        <f t="shared" si="7"/>
        <v/>
      </c>
      <c r="G137" s="65" t="str">
        <f t="shared" si="8"/>
        <v/>
      </c>
    </row>
    <row r="138" spans="1:7" x14ac:dyDescent="0.25">
      <c r="A138" s="76" t="str">
        <f t="shared" si="9"/>
        <v/>
      </c>
      <c r="B138" s="77" t="str">
        <f t="shared" si="10"/>
        <v/>
      </c>
      <c r="C138" s="65" t="str">
        <f t="shared" si="11"/>
        <v/>
      </c>
      <c r="D138" s="78" t="str">
        <f t="shared" si="12"/>
        <v/>
      </c>
      <c r="E138" s="78" t="str">
        <f t="shared" si="13"/>
        <v/>
      </c>
      <c r="F138" s="78" t="str">
        <f t="shared" si="7"/>
        <v/>
      </c>
      <c r="G138" s="65" t="str">
        <f t="shared" si="8"/>
        <v/>
      </c>
    </row>
    <row r="139" spans="1:7" x14ac:dyDescent="0.25">
      <c r="A139" s="76" t="str">
        <f t="shared" si="9"/>
        <v/>
      </c>
      <c r="B139" s="77" t="str">
        <f t="shared" si="10"/>
        <v/>
      </c>
      <c r="C139" s="65" t="str">
        <f t="shared" si="11"/>
        <v/>
      </c>
      <c r="D139" s="78" t="str">
        <f t="shared" si="12"/>
        <v/>
      </c>
      <c r="E139" s="78" t="str">
        <f t="shared" si="13"/>
        <v/>
      </c>
      <c r="F139" s="78" t="str">
        <f t="shared" si="7"/>
        <v/>
      </c>
      <c r="G139" s="65" t="str">
        <f t="shared" si="8"/>
        <v/>
      </c>
    </row>
    <row r="140" spans="1:7" x14ac:dyDescent="0.25">
      <c r="A140" s="76" t="str">
        <f t="shared" si="9"/>
        <v/>
      </c>
      <c r="B140" s="77" t="str">
        <f t="shared" si="10"/>
        <v/>
      </c>
      <c r="C140" s="65" t="str">
        <f t="shared" si="11"/>
        <v/>
      </c>
      <c r="D140" s="78" t="str">
        <f t="shared" si="12"/>
        <v/>
      </c>
      <c r="E140" s="78" t="str">
        <f t="shared" si="13"/>
        <v/>
      </c>
      <c r="F140" s="78" t="str">
        <f t="shared" si="7"/>
        <v/>
      </c>
      <c r="G140" s="65" t="str">
        <f t="shared" si="8"/>
        <v/>
      </c>
    </row>
    <row r="141" spans="1:7" x14ac:dyDescent="0.25">
      <c r="A141" s="76" t="str">
        <f t="shared" si="9"/>
        <v/>
      </c>
      <c r="B141" s="77" t="str">
        <f t="shared" si="10"/>
        <v/>
      </c>
      <c r="C141" s="65" t="str">
        <f t="shared" si="11"/>
        <v/>
      </c>
      <c r="D141" s="78" t="str">
        <f t="shared" si="12"/>
        <v/>
      </c>
      <c r="E141" s="78" t="str">
        <f t="shared" si="13"/>
        <v/>
      </c>
      <c r="F141" s="78" t="str">
        <f t="shared" si="7"/>
        <v/>
      </c>
      <c r="G141" s="65" t="str">
        <f t="shared" si="8"/>
        <v/>
      </c>
    </row>
    <row r="142" spans="1:7" x14ac:dyDescent="0.25">
      <c r="A142" s="76" t="str">
        <f t="shared" si="9"/>
        <v/>
      </c>
      <c r="B142" s="77" t="str">
        <f t="shared" si="10"/>
        <v/>
      </c>
      <c r="C142" s="65" t="str">
        <f t="shared" si="11"/>
        <v/>
      </c>
      <c r="D142" s="78" t="str">
        <f t="shared" si="12"/>
        <v/>
      </c>
      <c r="E142" s="78" t="str">
        <f t="shared" si="13"/>
        <v/>
      </c>
      <c r="F142" s="78" t="str">
        <f t="shared" si="7"/>
        <v/>
      </c>
      <c r="G142" s="65" t="str">
        <f t="shared" si="8"/>
        <v/>
      </c>
    </row>
    <row r="143" spans="1:7" x14ac:dyDescent="0.25">
      <c r="A143" s="76" t="str">
        <f t="shared" si="9"/>
        <v/>
      </c>
      <c r="B143" s="77" t="str">
        <f t="shared" si="10"/>
        <v/>
      </c>
      <c r="C143" s="65" t="str">
        <f t="shared" si="11"/>
        <v/>
      </c>
      <c r="D143" s="78" t="str">
        <f t="shared" si="12"/>
        <v/>
      </c>
      <c r="E143" s="78" t="str">
        <f t="shared" si="13"/>
        <v/>
      </c>
      <c r="F143" s="78" t="str">
        <f t="shared" si="7"/>
        <v/>
      </c>
      <c r="G143" s="65" t="str">
        <f t="shared" si="8"/>
        <v/>
      </c>
    </row>
    <row r="144" spans="1:7" x14ac:dyDescent="0.25">
      <c r="A144" s="76" t="str">
        <f t="shared" si="9"/>
        <v/>
      </c>
      <c r="B144" s="77" t="str">
        <f t="shared" si="10"/>
        <v/>
      </c>
      <c r="C144" s="65" t="str">
        <f t="shared" si="11"/>
        <v/>
      </c>
      <c r="D144" s="78" t="str">
        <f t="shared" si="12"/>
        <v/>
      </c>
      <c r="E144" s="78" t="str">
        <f t="shared" si="13"/>
        <v/>
      </c>
      <c r="F144" s="78" t="str">
        <f t="shared" ref="F144:F207" si="14">IF(B144="","",SUM(D144:E144))</f>
        <v/>
      </c>
      <c r="G144" s="65" t="str">
        <f t="shared" ref="G144:G207" si="15">IF(B144="","",SUM(C144)-SUM(E144))</f>
        <v/>
      </c>
    </row>
    <row r="145" spans="1:7" x14ac:dyDescent="0.25">
      <c r="A145" s="76" t="str">
        <f t="shared" ref="A145:A208" si="16">IF(B145="","",EDATE(A144,1))</f>
        <v/>
      </c>
      <c r="B145" s="77" t="str">
        <f t="shared" ref="B145:B208" si="17">IF(B144="","",IF(SUM(B144)+1&lt;=$E$7,SUM(B144)+1,""))</f>
        <v/>
      </c>
      <c r="C145" s="65" t="str">
        <f t="shared" ref="C145:C208" si="18">IF(B145="","",G144)</f>
        <v/>
      </c>
      <c r="D145" s="78" t="str">
        <f t="shared" ref="D145:D208" si="19">IF(B145="","",IPMT($E$11/12,B145,$E$7,-$E$8,$E$9,0))</f>
        <v/>
      </c>
      <c r="E145" s="78" t="str">
        <f t="shared" ref="E145:E208" si="20">IF(B145="","",PPMT($E$11/12,B145,$E$7,-$E$8,$E$9,0))</f>
        <v/>
      </c>
      <c r="F145" s="78" t="str">
        <f t="shared" si="14"/>
        <v/>
      </c>
      <c r="G145" s="65" t="str">
        <f t="shared" si="15"/>
        <v/>
      </c>
    </row>
    <row r="146" spans="1:7" x14ac:dyDescent="0.25">
      <c r="A146" s="76" t="str">
        <f t="shared" si="16"/>
        <v/>
      </c>
      <c r="B146" s="77" t="str">
        <f t="shared" si="17"/>
        <v/>
      </c>
      <c r="C146" s="65" t="str">
        <f t="shared" si="18"/>
        <v/>
      </c>
      <c r="D146" s="78" t="str">
        <f t="shared" si="19"/>
        <v/>
      </c>
      <c r="E146" s="78" t="str">
        <f t="shared" si="20"/>
        <v/>
      </c>
      <c r="F146" s="78" t="str">
        <f t="shared" si="14"/>
        <v/>
      </c>
      <c r="G146" s="65" t="str">
        <f t="shared" si="15"/>
        <v/>
      </c>
    </row>
    <row r="147" spans="1:7" x14ac:dyDescent="0.25">
      <c r="A147" s="76" t="str">
        <f t="shared" si="16"/>
        <v/>
      </c>
      <c r="B147" s="77" t="str">
        <f t="shared" si="17"/>
        <v/>
      </c>
      <c r="C147" s="65" t="str">
        <f t="shared" si="18"/>
        <v/>
      </c>
      <c r="D147" s="78" t="str">
        <f t="shared" si="19"/>
        <v/>
      </c>
      <c r="E147" s="78" t="str">
        <f t="shared" si="20"/>
        <v/>
      </c>
      <c r="F147" s="78" t="str">
        <f t="shared" si="14"/>
        <v/>
      </c>
      <c r="G147" s="65" t="str">
        <f t="shared" si="15"/>
        <v/>
      </c>
    </row>
    <row r="148" spans="1:7" x14ac:dyDescent="0.25">
      <c r="A148" s="76" t="str">
        <f t="shared" si="16"/>
        <v/>
      </c>
      <c r="B148" s="77" t="str">
        <f t="shared" si="17"/>
        <v/>
      </c>
      <c r="C148" s="65" t="str">
        <f t="shared" si="18"/>
        <v/>
      </c>
      <c r="D148" s="78" t="str">
        <f t="shared" si="19"/>
        <v/>
      </c>
      <c r="E148" s="78" t="str">
        <f t="shared" si="20"/>
        <v/>
      </c>
      <c r="F148" s="78" t="str">
        <f t="shared" si="14"/>
        <v/>
      </c>
      <c r="G148" s="65" t="str">
        <f t="shared" si="15"/>
        <v/>
      </c>
    </row>
    <row r="149" spans="1:7" x14ac:dyDescent="0.25">
      <c r="A149" s="76" t="str">
        <f t="shared" si="16"/>
        <v/>
      </c>
      <c r="B149" s="77" t="str">
        <f t="shared" si="17"/>
        <v/>
      </c>
      <c r="C149" s="65" t="str">
        <f t="shared" si="18"/>
        <v/>
      </c>
      <c r="D149" s="78" t="str">
        <f t="shared" si="19"/>
        <v/>
      </c>
      <c r="E149" s="78" t="str">
        <f t="shared" si="20"/>
        <v/>
      </c>
      <c r="F149" s="78" t="str">
        <f t="shared" si="14"/>
        <v/>
      </c>
      <c r="G149" s="65" t="str">
        <f t="shared" si="15"/>
        <v/>
      </c>
    </row>
    <row r="150" spans="1:7" x14ac:dyDescent="0.25">
      <c r="A150" s="76" t="str">
        <f t="shared" si="16"/>
        <v/>
      </c>
      <c r="B150" s="77" t="str">
        <f t="shared" si="17"/>
        <v/>
      </c>
      <c r="C150" s="65" t="str">
        <f t="shared" si="18"/>
        <v/>
      </c>
      <c r="D150" s="78" t="str">
        <f t="shared" si="19"/>
        <v/>
      </c>
      <c r="E150" s="78" t="str">
        <f t="shared" si="20"/>
        <v/>
      </c>
      <c r="F150" s="78" t="str">
        <f t="shared" si="14"/>
        <v/>
      </c>
      <c r="G150" s="65" t="str">
        <f t="shared" si="15"/>
        <v/>
      </c>
    </row>
    <row r="151" spans="1:7" x14ac:dyDescent="0.25">
      <c r="A151" s="76" t="str">
        <f t="shared" si="16"/>
        <v/>
      </c>
      <c r="B151" s="77" t="str">
        <f t="shared" si="17"/>
        <v/>
      </c>
      <c r="C151" s="65" t="str">
        <f t="shared" si="18"/>
        <v/>
      </c>
      <c r="D151" s="78" t="str">
        <f t="shared" si="19"/>
        <v/>
      </c>
      <c r="E151" s="78" t="str">
        <f t="shared" si="20"/>
        <v/>
      </c>
      <c r="F151" s="78" t="str">
        <f t="shared" si="14"/>
        <v/>
      </c>
      <c r="G151" s="65" t="str">
        <f t="shared" si="15"/>
        <v/>
      </c>
    </row>
    <row r="152" spans="1:7" x14ac:dyDescent="0.25">
      <c r="A152" s="76" t="str">
        <f t="shared" si="16"/>
        <v/>
      </c>
      <c r="B152" s="77" t="str">
        <f t="shared" si="17"/>
        <v/>
      </c>
      <c r="C152" s="65" t="str">
        <f t="shared" si="18"/>
        <v/>
      </c>
      <c r="D152" s="78" t="str">
        <f t="shared" si="19"/>
        <v/>
      </c>
      <c r="E152" s="78" t="str">
        <f t="shared" si="20"/>
        <v/>
      </c>
      <c r="F152" s="78" t="str">
        <f t="shared" si="14"/>
        <v/>
      </c>
      <c r="G152" s="65" t="str">
        <f t="shared" si="15"/>
        <v/>
      </c>
    </row>
    <row r="153" spans="1:7" x14ac:dyDescent="0.25">
      <c r="A153" s="76" t="str">
        <f t="shared" si="16"/>
        <v/>
      </c>
      <c r="B153" s="77" t="str">
        <f t="shared" si="17"/>
        <v/>
      </c>
      <c r="C153" s="65" t="str">
        <f t="shared" si="18"/>
        <v/>
      </c>
      <c r="D153" s="78" t="str">
        <f t="shared" si="19"/>
        <v/>
      </c>
      <c r="E153" s="78" t="str">
        <f t="shared" si="20"/>
        <v/>
      </c>
      <c r="F153" s="78" t="str">
        <f t="shared" si="14"/>
        <v/>
      </c>
      <c r="G153" s="65" t="str">
        <f t="shared" si="15"/>
        <v/>
      </c>
    </row>
    <row r="154" spans="1:7" x14ac:dyDescent="0.25">
      <c r="A154" s="76" t="str">
        <f t="shared" si="16"/>
        <v/>
      </c>
      <c r="B154" s="77" t="str">
        <f t="shared" si="17"/>
        <v/>
      </c>
      <c r="C154" s="65" t="str">
        <f t="shared" si="18"/>
        <v/>
      </c>
      <c r="D154" s="78" t="str">
        <f t="shared" si="19"/>
        <v/>
      </c>
      <c r="E154" s="78" t="str">
        <f t="shared" si="20"/>
        <v/>
      </c>
      <c r="F154" s="78" t="str">
        <f t="shared" si="14"/>
        <v/>
      </c>
      <c r="G154" s="65" t="str">
        <f t="shared" si="15"/>
        <v/>
      </c>
    </row>
    <row r="155" spans="1:7" x14ac:dyDescent="0.25">
      <c r="A155" s="76" t="str">
        <f t="shared" si="16"/>
        <v/>
      </c>
      <c r="B155" s="77" t="str">
        <f t="shared" si="17"/>
        <v/>
      </c>
      <c r="C155" s="65" t="str">
        <f t="shared" si="18"/>
        <v/>
      </c>
      <c r="D155" s="78" t="str">
        <f t="shared" si="19"/>
        <v/>
      </c>
      <c r="E155" s="78" t="str">
        <f t="shared" si="20"/>
        <v/>
      </c>
      <c r="F155" s="78" t="str">
        <f t="shared" si="14"/>
        <v/>
      </c>
      <c r="G155" s="65" t="str">
        <f t="shared" si="15"/>
        <v/>
      </c>
    </row>
    <row r="156" spans="1:7" x14ac:dyDescent="0.25">
      <c r="A156" s="76" t="str">
        <f t="shared" si="16"/>
        <v/>
      </c>
      <c r="B156" s="77" t="str">
        <f t="shared" si="17"/>
        <v/>
      </c>
      <c r="C156" s="65" t="str">
        <f t="shared" si="18"/>
        <v/>
      </c>
      <c r="D156" s="78" t="str">
        <f t="shared" si="19"/>
        <v/>
      </c>
      <c r="E156" s="78" t="str">
        <f t="shared" si="20"/>
        <v/>
      </c>
      <c r="F156" s="78" t="str">
        <f t="shared" si="14"/>
        <v/>
      </c>
      <c r="G156" s="65" t="str">
        <f t="shared" si="15"/>
        <v/>
      </c>
    </row>
    <row r="157" spans="1:7" x14ac:dyDescent="0.25">
      <c r="A157" s="76" t="str">
        <f t="shared" si="16"/>
        <v/>
      </c>
      <c r="B157" s="77" t="str">
        <f t="shared" si="17"/>
        <v/>
      </c>
      <c r="C157" s="65" t="str">
        <f t="shared" si="18"/>
        <v/>
      </c>
      <c r="D157" s="78" t="str">
        <f t="shared" si="19"/>
        <v/>
      </c>
      <c r="E157" s="78" t="str">
        <f t="shared" si="20"/>
        <v/>
      </c>
      <c r="F157" s="78" t="str">
        <f t="shared" si="14"/>
        <v/>
      </c>
      <c r="G157" s="65" t="str">
        <f t="shared" si="15"/>
        <v/>
      </c>
    </row>
    <row r="158" spans="1:7" x14ac:dyDescent="0.25">
      <c r="A158" s="76" t="str">
        <f t="shared" si="16"/>
        <v/>
      </c>
      <c r="B158" s="77" t="str">
        <f t="shared" si="17"/>
        <v/>
      </c>
      <c r="C158" s="65" t="str">
        <f t="shared" si="18"/>
        <v/>
      </c>
      <c r="D158" s="78" t="str">
        <f t="shared" si="19"/>
        <v/>
      </c>
      <c r="E158" s="78" t="str">
        <f t="shared" si="20"/>
        <v/>
      </c>
      <c r="F158" s="78" t="str">
        <f t="shared" si="14"/>
        <v/>
      </c>
      <c r="G158" s="65" t="str">
        <f t="shared" si="15"/>
        <v/>
      </c>
    </row>
    <row r="159" spans="1:7" x14ac:dyDescent="0.25">
      <c r="A159" s="76" t="str">
        <f t="shared" si="16"/>
        <v/>
      </c>
      <c r="B159" s="77" t="str">
        <f t="shared" si="17"/>
        <v/>
      </c>
      <c r="C159" s="65" t="str">
        <f t="shared" si="18"/>
        <v/>
      </c>
      <c r="D159" s="78" t="str">
        <f t="shared" si="19"/>
        <v/>
      </c>
      <c r="E159" s="78" t="str">
        <f t="shared" si="20"/>
        <v/>
      </c>
      <c r="F159" s="78" t="str">
        <f t="shared" si="14"/>
        <v/>
      </c>
      <c r="G159" s="65" t="str">
        <f t="shared" si="15"/>
        <v/>
      </c>
    </row>
    <row r="160" spans="1:7" x14ac:dyDescent="0.25">
      <c r="A160" s="76" t="str">
        <f t="shared" si="16"/>
        <v/>
      </c>
      <c r="B160" s="77" t="str">
        <f t="shared" si="17"/>
        <v/>
      </c>
      <c r="C160" s="65" t="str">
        <f t="shared" si="18"/>
        <v/>
      </c>
      <c r="D160" s="78" t="str">
        <f t="shared" si="19"/>
        <v/>
      </c>
      <c r="E160" s="78" t="str">
        <f t="shared" si="20"/>
        <v/>
      </c>
      <c r="F160" s="78" t="str">
        <f t="shared" si="14"/>
        <v/>
      </c>
      <c r="G160" s="65" t="str">
        <f t="shared" si="15"/>
        <v/>
      </c>
    </row>
    <row r="161" spans="1:7" x14ac:dyDescent="0.25">
      <c r="A161" s="76" t="str">
        <f t="shared" si="16"/>
        <v/>
      </c>
      <c r="B161" s="77" t="str">
        <f t="shared" si="17"/>
        <v/>
      </c>
      <c r="C161" s="65" t="str">
        <f t="shared" si="18"/>
        <v/>
      </c>
      <c r="D161" s="78" t="str">
        <f t="shared" si="19"/>
        <v/>
      </c>
      <c r="E161" s="78" t="str">
        <f t="shared" si="20"/>
        <v/>
      </c>
      <c r="F161" s="78" t="str">
        <f t="shared" si="14"/>
        <v/>
      </c>
      <c r="G161" s="65" t="str">
        <f t="shared" si="15"/>
        <v/>
      </c>
    </row>
    <row r="162" spans="1:7" x14ac:dyDescent="0.25">
      <c r="A162" s="76" t="str">
        <f t="shared" si="16"/>
        <v/>
      </c>
      <c r="B162" s="77" t="str">
        <f t="shared" si="17"/>
        <v/>
      </c>
      <c r="C162" s="65" t="str">
        <f t="shared" si="18"/>
        <v/>
      </c>
      <c r="D162" s="78" t="str">
        <f t="shared" si="19"/>
        <v/>
      </c>
      <c r="E162" s="78" t="str">
        <f t="shared" si="20"/>
        <v/>
      </c>
      <c r="F162" s="78" t="str">
        <f t="shared" si="14"/>
        <v/>
      </c>
      <c r="G162" s="65" t="str">
        <f t="shared" si="15"/>
        <v/>
      </c>
    </row>
    <row r="163" spans="1:7" x14ac:dyDescent="0.25">
      <c r="A163" s="76" t="str">
        <f t="shared" si="16"/>
        <v/>
      </c>
      <c r="B163" s="77" t="str">
        <f t="shared" si="17"/>
        <v/>
      </c>
      <c r="C163" s="65" t="str">
        <f t="shared" si="18"/>
        <v/>
      </c>
      <c r="D163" s="78" t="str">
        <f t="shared" si="19"/>
        <v/>
      </c>
      <c r="E163" s="78" t="str">
        <f t="shared" si="20"/>
        <v/>
      </c>
      <c r="F163" s="78" t="str">
        <f t="shared" si="14"/>
        <v/>
      </c>
      <c r="G163" s="65" t="str">
        <f t="shared" si="15"/>
        <v/>
      </c>
    </row>
    <row r="164" spans="1:7" x14ac:dyDescent="0.25">
      <c r="A164" s="76" t="str">
        <f t="shared" si="16"/>
        <v/>
      </c>
      <c r="B164" s="77" t="str">
        <f t="shared" si="17"/>
        <v/>
      </c>
      <c r="C164" s="65" t="str">
        <f t="shared" si="18"/>
        <v/>
      </c>
      <c r="D164" s="78" t="str">
        <f t="shared" si="19"/>
        <v/>
      </c>
      <c r="E164" s="78" t="str">
        <f t="shared" si="20"/>
        <v/>
      </c>
      <c r="F164" s="78" t="str">
        <f t="shared" si="14"/>
        <v/>
      </c>
      <c r="G164" s="65" t="str">
        <f t="shared" si="15"/>
        <v/>
      </c>
    </row>
    <row r="165" spans="1:7" x14ac:dyDescent="0.25">
      <c r="A165" s="76" t="str">
        <f t="shared" si="16"/>
        <v/>
      </c>
      <c r="B165" s="77" t="str">
        <f t="shared" si="17"/>
        <v/>
      </c>
      <c r="C165" s="65" t="str">
        <f t="shared" si="18"/>
        <v/>
      </c>
      <c r="D165" s="78" t="str">
        <f t="shared" si="19"/>
        <v/>
      </c>
      <c r="E165" s="78" t="str">
        <f t="shared" si="20"/>
        <v/>
      </c>
      <c r="F165" s="78" t="str">
        <f t="shared" si="14"/>
        <v/>
      </c>
      <c r="G165" s="65" t="str">
        <f t="shared" si="15"/>
        <v/>
      </c>
    </row>
    <row r="166" spans="1:7" x14ac:dyDescent="0.25">
      <c r="A166" s="76" t="str">
        <f t="shared" si="16"/>
        <v/>
      </c>
      <c r="B166" s="77" t="str">
        <f t="shared" si="17"/>
        <v/>
      </c>
      <c r="C166" s="65" t="str">
        <f t="shared" si="18"/>
        <v/>
      </c>
      <c r="D166" s="78" t="str">
        <f t="shared" si="19"/>
        <v/>
      </c>
      <c r="E166" s="78" t="str">
        <f t="shared" si="20"/>
        <v/>
      </c>
      <c r="F166" s="78" t="str">
        <f t="shared" si="14"/>
        <v/>
      </c>
      <c r="G166" s="65" t="str">
        <f t="shared" si="15"/>
        <v/>
      </c>
    </row>
    <row r="167" spans="1:7" x14ac:dyDescent="0.25">
      <c r="A167" s="76" t="str">
        <f t="shared" si="16"/>
        <v/>
      </c>
      <c r="B167" s="77" t="str">
        <f t="shared" si="17"/>
        <v/>
      </c>
      <c r="C167" s="65" t="str">
        <f t="shared" si="18"/>
        <v/>
      </c>
      <c r="D167" s="78" t="str">
        <f t="shared" si="19"/>
        <v/>
      </c>
      <c r="E167" s="78" t="str">
        <f t="shared" si="20"/>
        <v/>
      </c>
      <c r="F167" s="78" t="str">
        <f t="shared" si="14"/>
        <v/>
      </c>
      <c r="G167" s="65" t="str">
        <f t="shared" si="15"/>
        <v/>
      </c>
    </row>
    <row r="168" spans="1:7" x14ac:dyDescent="0.25">
      <c r="A168" s="76" t="str">
        <f t="shared" si="16"/>
        <v/>
      </c>
      <c r="B168" s="77" t="str">
        <f t="shared" si="17"/>
        <v/>
      </c>
      <c r="C168" s="65" t="str">
        <f t="shared" si="18"/>
        <v/>
      </c>
      <c r="D168" s="78" t="str">
        <f t="shared" si="19"/>
        <v/>
      </c>
      <c r="E168" s="78" t="str">
        <f t="shared" si="20"/>
        <v/>
      </c>
      <c r="F168" s="78" t="str">
        <f t="shared" si="14"/>
        <v/>
      </c>
      <c r="G168" s="65" t="str">
        <f t="shared" si="15"/>
        <v/>
      </c>
    </row>
    <row r="169" spans="1:7" x14ac:dyDescent="0.25">
      <c r="A169" s="76" t="str">
        <f t="shared" si="16"/>
        <v/>
      </c>
      <c r="B169" s="77" t="str">
        <f t="shared" si="17"/>
        <v/>
      </c>
      <c r="C169" s="65" t="str">
        <f t="shared" si="18"/>
        <v/>
      </c>
      <c r="D169" s="78" t="str">
        <f t="shared" si="19"/>
        <v/>
      </c>
      <c r="E169" s="78" t="str">
        <f t="shared" si="20"/>
        <v/>
      </c>
      <c r="F169" s="78" t="str">
        <f t="shared" si="14"/>
        <v/>
      </c>
      <c r="G169" s="65" t="str">
        <f t="shared" si="15"/>
        <v/>
      </c>
    </row>
    <row r="170" spans="1:7" x14ac:dyDescent="0.25">
      <c r="A170" s="76" t="str">
        <f t="shared" si="16"/>
        <v/>
      </c>
      <c r="B170" s="77" t="str">
        <f t="shared" si="17"/>
        <v/>
      </c>
      <c r="C170" s="65" t="str">
        <f t="shared" si="18"/>
        <v/>
      </c>
      <c r="D170" s="78" t="str">
        <f t="shared" si="19"/>
        <v/>
      </c>
      <c r="E170" s="78" t="str">
        <f t="shared" si="20"/>
        <v/>
      </c>
      <c r="F170" s="78" t="str">
        <f t="shared" si="14"/>
        <v/>
      </c>
      <c r="G170" s="65" t="str">
        <f t="shared" si="15"/>
        <v/>
      </c>
    </row>
    <row r="171" spans="1:7" x14ac:dyDescent="0.25">
      <c r="A171" s="76" t="str">
        <f t="shared" si="16"/>
        <v/>
      </c>
      <c r="B171" s="77" t="str">
        <f t="shared" si="17"/>
        <v/>
      </c>
      <c r="C171" s="65" t="str">
        <f t="shared" si="18"/>
        <v/>
      </c>
      <c r="D171" s="78" t="str">
        <f t="shared" si="19"/>
        <v/>
      </c>
      <c r="E171" s="78" t="str">
        <f t="shared" si="20"/>
        <v/>
      </c>
      <c r="F171" s="78" t="str">
        <f t="shared" si="14"/>
        <v/>
      </c>
      <c r="G171" s="65" t="str">
        <f t="shared" si="15"/>
        <v/>
      </c>
    </row>
    <row r="172" spans="1:7" x14ac:dyDescent="0.25">
      <c r="A172" s="76" t="str">
        <f t="shared" si="16"/>
        <v/>
      </c>
      <c r="B172" s="77" t="str">
        <f t="shared" si="17"/>
        <v/>
      </c>
      <c r="C172" s="65" t="str">
        <f t="shared" si="18"/>
        <v/>
      </c>
      <c r="D172" s="78" t="str">
        <f t="shared" si="19"/>
        <v/>
      </c>
      <c r="E172" s="78" t="str">
        <f t="shared" si="20"/>
        <v/>
      </c>
      <c r="F172" s="78" t="str">
        <f t="shared" si="14"/>
        <v/>
      </c>
      <c r="G172" s="65" t="str">
        <f t="shared" si="15"/>
        <v/>
      </c>
    </row>
    <row r="173" spans="1:7" x14ac:dyDescent="0.25">
      <c r="A173" s="76" t="str">
        <f t="shared" si="16"/>
        <v/>
      </c>
      <c r="B173" s="77" t="str">
        <f t="shared" si="17"/>
        <v/>
      </c>
      <c r="C173" s="65" t="str">
        <f t="shared" si="18"/>
        <v/>
      </c>
      <c r="D173" s="78" t="str">
        <f t="shared" si="19"/>
        <v/>
      </c>
      <c r="E173" s="78" t="str">
        <f t="shared" si="20"/>
        <v/>
      </c>
      <c r="F173" s="78" t="str">
        <f t="shared" si="14"/>
        <v/>
      </c>
      <c r="G173" s="65" t="str">
        <f t="shared" si="15"/>
        <v/>
      </c>
    </row>
    <row r="174" spans="1:7" x14ac:dyDescent="0.25">
      <c r="A174" s="76" t="str">
        <f t="shared" si="16"/>
        <v/>
      </c>
      <c r="B174" s="77" t="str">
        <f t="shared" si="17"/>
        <v/>
      </c>
      <c r="C174" s="65" t="str">
        <f t="shared" si="18"/>
        <v/>
      </c>
      <c r="D174" s="78" t="str">
        <f t="shared" si="19"/>
        <v/>
      </c>
      <c r="E174" s="78" t="str">
        <f t="shared" si="20"/>
        <v/>
      </c>
      <c r="F174" s="78" t="str">
        <f t="shared" si="14"/>
        <v/>
      </c>
      <c r="G174" s="65" t="str">
        <f t="shared" si="15"/>
        <v/>
      </c>
    </row>
    <row r="175" spans="1:7" x14ac:dyDescent="0.25">
      <c r="A175" s="76" t="str">
        <f t="shared" si="16"/>
        <v/>
      </c>
      <c r="B175" s="77" t="str">
        <f t="shared" si="17"/>
        <v/>
      </c>
      <c r="C175" s="65" t="str">
        <f t="shared" si="18"/>
        <v/>
      </c>
      <c r="D175" s="78" t="str">
        <f t="shared" si="19"/>
        <v/>
      </c>
      <c r="E175" s="78" t="str">
        <f t="shared" si="20"/>
        <v/>
      </c>
      <c r="F175" s="78" t="str">
        <f t="shared" si="14"/>
        <v/>
      </c>
      <c r="G175" s="65" t="str">
        <f t="shared" si="15"/>
        <v/>
      </c>
    </row>
    <row r="176" spans="1:7" x14ac:dyDescent="0.25">
      <c r="A176" s="76" t="str">
        <f t="shared" si="16"/>
        <v/>
      </c>
      <c r="B176" s="77" t="str">
        <f t="shared" si="17"/>
        <v/>
      </c>
      <c r="C176" s="65" t="str">
        <f t="shared" si="18"/>
        <v/>
      </c>
      <c r="D176" s="78" t="str">
        <f t="shared" si="19"/>
        <v/>
      </c>
      <c r="E176" s="78" t="str">
        <f t="shared" si="20"/>
        <v/>
      </c>
      <c r="F176" s="78" t="str">
        <f t="shared" si="14"/>
        <v/>
      </c>
      <c r="G176" s="65" t="str">
        <f t="shared" si="15"/>
        <v/>
      </c>
    </row>
    <row r="177" spans="1:7" x14ac:dyDescent="0.25">
      <c r="A177" s="76" t="str">
        <f t="shared" si="16"/>
        <v/>
      </c>
      <c r="B177" s="77" t="str">
        <f t="shared" si="17"/>
        <v/>
      </c>
      <c r="C177" s="65" t="str">
        <f t="shared" si="18"/>
        <v/>
      </c>
      <c r="D177" s="78" t="str">
        <f t="shared" si="19"/>
        <v/>
      </c>
      <c r="E177" s="78" t="str">
        <f t="shared" si="20"/>
        <v/>
      </c>
      <c r="F177" s="78" t="str">
        <f t="shared" si="14"/>
        <v/>
      </c>
      <c r="G177" s="65" t="str">
        <f t="shared" si="15"/>
        <v/>
      </c>
    </row>
    <row r="178" spans="1:7" x14ac:dyDescent="0.25">
      <c r="A178" s="76" t="str">
        <f t="shared" si="16"/>
        <v/>
      </c>
      <c r="B178" s="77" t="str">
        <f t="shared" si="17"/>
        <v/>
      </c>
      <c r="C178" s="65" t="str">
        <f t="shared" si="18"/>
        <v/>
      </c>
      <c r="D178" s="78" t="str">
        <f t="shared" si="19"/>
        <v/>
      </c>
      <c r="E178" s="78" t="str">
        <f t="shared" si="20"/>
        <v/>
      </c>
      <c r="F178" s="78" t="str">
        <f t="shared" si="14"/>
        <v/>
      </c>
      <c r="G178" s="65" t="str">
        <f t="shared" si="15"/>
        <v/>
      </c>
    </row>
    <row r="179" spans="1:7" x14ac:dyDescent="0.25">
      <c r="A179" s="76" t="str">
        <f t="shared" si="16"/>
        <v/>
      </c>
      <c r="B179" s="77" t="str">
        <f t="shared" si="17"/>
        <v/>
      </c>
      <c r="C179" s="65" t="str">
        <f t="shared" si="18"/>
        <v/>
      </c>
      <c r="D179" s="78" t="str">
        <f t="shared" si="19"/>
        <v/>
      </c>
      <c r="E179" s="78" t="str">
        <f t="shared" si="20"/>
        <v/>
      </c>
      <c r="F179" s="78" t="str">
        <f t="shared" si="14"/>
        <v/>
      </c>
      <c r="G179" s="65" t="str">
        <f t="shared" si="15"/>
        <v/>
      </c>
    </row>
    <row r="180" spans="1:7" x14ac:dyDescent="0.25">
      <c r="A180" s="76" t="str">
        <f t="shared" si="16"/>
        <v/>
      </c>
      <c r="B180" s="77" t="str">
        <f t="shared" si="17"/>
        <v/>
      </c>
      <c r="C180" s="65" t="str">
        <f t="shared" si="18"/>
        <v/>
      </c>
      <c r="D180" s="78" t="str">
        <f t="shared" si="19"/>
        <v/>
      </c>
      <c r="E180" s="78" t="str">
        <f t="shared" si="20"/>
        <v/>
      </c>
      <c r="F180" s="78" t="str">
        <f t="shared" si="14"/>
        <v/>
      </c>
      <c r="G180" s="65" t="str">
        <f t="shared" si="15"/>
        <v/>
      </c>
    </row>
    <row r="181" spans="1:7" x14ac:dyDescent="0.25">
      <c r="A181" s="76" t="str">
        <f t="shared" si="16"/>
        <v/>
      </c>
      <c r="B181" s="77" t="str">
        <f t="shared" si="17"/>
        <v/>
      </c>
      <c r="C181" s="65" t="str">
        <f t="shared" si="18"/>
        <v/>
      </c>
      <c r="D181" s="78" t="str">
        <f t="shared" si="19"/>
        <v/>
      </c>
      <c r="E181" s="78" t="str">
        <f t="shared" si="20"/>
        <v/>
      </c>
      <c r="F181" s="78" t="str">
        <f t="shared" si="14"/>
        <v/>
      </c>
      <c r="G181" s="65" t="str">
        <f t="shared" si="15"/>
        <v/>
      </c>
    </row>
    <row r="182" spans="1:7" x14ac:dyDescent="0.25">
      <c r="A182" s="76" t="str">
        <f t="shared" si="16"/>
        <v/>
      </c>
      <c r="B182" s="77" t="str">
        <f t="shared" si="17"/>
        <v/>
      </c>
      <c r="C182" s="65" t="str">
        <f t="shared" si="18"/>
        <v/>
      </c>
      <c r="D182" s="78" t="str">
        <f t="shared" si="19"/>
        <v/>
      </c>
      <c r="E182" s="78" t="str">
        <f t="shared" si="20"/>
        <v/>
      </c>
      <c r="F182" s="78" t="str">
        <f t="shared" si="14"/>
        <v/>
      </c>
      <c r="G182" s="65" t="str">
        <f t="shared" si="15"/>
        <v/>
      </c>
    </row>
    <row r="183" spans="1:7" x14ac:dyDescent="0.25">
      <c r="A183" s="76" t="str">
        <f t="shared" si="16"/>
        <v/>
      </c>
      <c r="B183" s="77" t="str">
        <f t="shared" si="17"/>
        <v/>
      </c>
      <c r="C183" s="65" t="str">
        <f t="shared" si="18"/>
        <v/>
      </c>
      <c r="D183" s="78" t="str">
        <f t="shared" si="19"/>
        <v/>
      </c>
      <c r="E183" s="78" t="str">
        <f t="shared" si="20"/>
        <v/>
      </c>
      <c r="F183" s="78" t="str">
        <f t="shared" si="14"/>
        <v/>
      </c>
      <c r="G183" s="65" t="str">
        <f t="shared" si="15"/>
        <v/>
      </c>
    </row>
    <row r="184" spans="1:7" x14ac:dyDescent="0.25">
      <c r="A184" s="76" t="str">
        <f t="shared" si="16"/>
        <v/>
      </c>
      <c r="B184" s="77" t="str">
        <f t="shared" si="17"/>
        <v/>
      </c>
      <c r="C184" s="65" t="str">
        <f t="shared" si="18"/>
        <v/>
      </c>
      <c r="D184" s="78" t="str">
        <f t="shared" si="19"/>
        <v/>
      </c>
      <c r="E184" s="78" t="str">
        <f t="shared" si="20"/>
        <v/>
      </c>
      <c r="F184" s="78" t="str">
        <f t="shared" si="14"/>
        <v/>
      </c>
      <c r="G184" s="65" t="str">
        <f t="shared" si="15"/>
        <v/>
      </c>
    </row>
    <row r="185" spans="1:7" x14ac:dyDescent="0.25">
      <c r="A185" s="76" t="str">
        <f t="shared" si="16"/>
        <v/>
      </c>
      <c r="B185" s="77" t="str">
        <f t="shared" si="17"/>
        <v/>
      </c>
      <c r="C185" s="65" t="str">
        <f t="shared" si="18"/>
        <v/>
      </c>
      <c r="D185" s="78" t="str">
        <f t="shared" si="19"/>
        <v/>
      </c>
      <c r="E185" s="78" t="str">
        <f t="shared" si="20"/>
        <v/>
      </c>
      <c r="F185" s="78" t="str">
        <f t="shared" si="14"/>
        <v/>
      </c>
      <c r="G185" s="65" t="str">
        <f t="shared" si="15"/>
        <v/>
      </c>
    </row>
    <row r="186" spans="1:7" x14ac:dyDescent="0.25">
      <c r="A186" s="76" t="str">
        <f t="shared" si="16"/>
        <v/>
      </c>
      <c r="B186" s="77" t="str">
        <f t="shared" si="17"/>
        <v/>
      </c>
      <c r="C186" s="65" t="str">
        <f t="shared" si="18"/>
        <v/>
      </c>
      <c r="D186" s="78" t="str">
        <f t="shared" si="19"/>
        <v/>
      </c>
      <c r="E186" s="78" t="str">
        <f t="shared" si="20"/>
        <v/>
      </c>
      <c r="F186" s="78" t="str">
        <f t="shared" si="14"/>
        <v/>
      </c>
      <c r="G186" s="65" t="str">
        <f t="shared" si="15"/>
        <v/>
      </c>
    </row>
    <row r="187" spans="1:7" x14ac:dyDescent="0.25">
      <c r="A187" s="76" t="str">
        <f t="shared" si="16"/>
        <v/>
      </c>
      <c r="B187" s="77" t="str">
        <f t="shared" si="17"/>
        <v/>
      </c>
      <c r="C187" s="65" t="str">
        <f t="shared" si="18"/>
        <v/>
      </c>
      <c r="D187" s="78" t="str">
        <f t="shared" si="19"/>
        <v/>
      </c>
      <c r="E187" s="78" t="str">
        <f t="shared" si="20"/>
        <v/>
      </c>
      <c r="F187" s="78" t="str">
        <f t="shared" si="14"/>
        <v/>
      </c>
      <c r="G187" s="65" t="str">
        <f t="shared" si="15"/>
        <v/>
      </c>
    </row>
    <row r="188" spans="1:7" x14ac:dyDescent="0.25">
      <c r="A188" s="76" t="str">
        <f t="shared" si="16"/>
        <v/>
      </c>
      <c r="B188" s="77" t="str">
        <f t="shared" si="17"/>
        <v/>
      </c>
      <c r="C188" s="65" t="str">
        <f t="shared" si="18"/>
        <v/>
      </c>
      <c r="D188" s="78" t="str">
        <f t="shared" si="19"/>
        <v/>
      </c>
      <c r="E188" s="78" t="str">
        <f t="shared" si="20"/>
        <v/>
      </c>
      <c r="F188" s="78" t="str">
        <f t="shared" si="14"/>
        <v/>
      </c>
      <c r="G188" s="65" t="str">
        <f t="shared" si="15"/>
        <v/>
      </c>
    </row>
    <row r="189" spans="1:7" x14ac:dyDescent="0.25">
      <c r="A189" s="76" t="str">
        <f t="shared" si="16"/>
        <v/>
      </c>
      <c r="B189" s="77" t="str">
        <f t="shared" si="17"/>
        <v/>
      </c>
      <c r="C189" s="65" t="str">
        <f t="shared" si="18"/>
        <v/>
      </c>
      <c r="D189" s="78" t="str">
        <f t="shared" si="19"/>
        <v/>
      </c>
      <c r="E189" s="78" t="str">
        <f t="shared" si="20"/>
        <v/>
      </c>
      <c r="F189" s="78" t="str">
        <f t="shared" si="14"/>
        <v/>
      </c>
      <c r="G189" s="65" t="str">
        <f t="shared" si="15"/>
        <v/>
      </c>
    </row>
    <row r="190" spans="1:7" x14ac:dyDescent="0.25">
      <c r="A190" s="76" t="str">
        <f t="shared" si="16"/>
        <v/>
      </c>
      <c r="B190" s="77" t="str">
        <f t="shared" si="17"/>
        <v/>
      </c>
      <c r="C190" s="65" t="str">
        <f t="shared" si="18"/>
        <v/>
      </c>
      <c r="D190" s="78" t="str">
        <f t="shared" si="19"/>
        <v/>
      </c>
      <c r="E190" s="78" t="str">
        <f t="shared" si="20"/>
        <v/>
      </c>
      <c r="F190" s="78" t="str">
        <f t="shared" si="14"/>
        <v/>
      </c>
      <c r="G190" s="65" t="str">
        <f t="shared" si="15"/>
        <v/>
      </c>
    </row>
    <row r="191" spans="1:7" x14ac:dyDescent="0.25">
      <c r="A191" s="76" t="str">
        <f t="shared" si="16"/>
        <v/>
      </c>
      <c r="B191" s="77" t="str">
        <f t="shared" si="17"/>
        <v/>
      </c>
      <c r="C191" s="65" t="str">
        <f t="shared" si="18"/>
        <v/>
      </c>
      <c r="D191" s="78" t="str">
        <f t="shared" si="19"/>
        <v/>
      </c>
      <c r="E191" s="78" t="str">
        <f t="shared" si="20"/>
        <v/>
      </c>
      <c r="F191" s="78" t="str">
        <f t="shared" si="14"/>
        <v/>
      </c>
      <c r="G191" s="65" t="str">
        <f t="shared" si="15"/>
        <v/>
      </c>
    </row>
    <row r="192" spans="1:7" x14ac:dyDescent="0.25">
      <c r="A192" s="76" t="str">
        <f t="shared" si="16"/>
        <v/>
      </c>
      <c r="B192" s="77" t="str">
        <f t="shared" si="17"/>
        <v/>
      </c>
      <c r="C192" s="65" t="str">
        <f t="shared" si="18"/>
        <v/>
      </c>
      <c r="D192" s="78" t="str">
        <f t="shared" si="19"/>
        <v/>
      </c>
      <c r="E192" s="78" t="str">
        <f t="shared" si="20"/>
        <v/>
      </c>
      <c r="F192" s="78" t="str">
        <f t="shared" si="14"/>
        <v/>
      </c>
      <c r="G192" s="65" t="str">
        <f t="shared" si="15"/>
        <v/>
      </c>
    </row>
    <row r="193" spans="1:7" x14ac:dyDescent="0.25">
      <c r="A193" s="76" t="str">
        <f t="shared" si="16"/>
        <v/>
      </c>
      <c r="B193" s="77" t="str">
        <f t="shared" si="17"/>
        <v/>
      </c>
      <c r="C193" s="65" t="str">
        <f t="shared" si="18"/>
        <v/>
      </c>
      <c r="D193" s="78" t="str">
        <f t="shared" si="19"/>
        <v/>
      </c>
      <c r="E193" s="78" t="str">
        <f t="shared" si="20"/>
        <v/>
      </c>
      <c r="F193" s="78" t="str">
        <f t="shared" si="14"/>
        <v/>
      </c>
      <c r="G193" s="65" t="str">
        <f t="shared" si="15"/>
        <v/>
      </c>
    </row>
    <row r="194" spans="1:7" x14ac:dyDescent="0.25">
      <c r="A194" s="76" t="str">
        <f t="shared" si="16"/>
        <v/>
      </c>
      <c r="B194" s="77" t="str">
        <f t="shared" si="17"/>
        <v/>
      </c>
      <c r="C194" s="65" t="str">
        <f t="shared" si="18"/>
        <v/>
      </c>
      <c r="D194" s="78" t="str">
        <f t="shared" si="19"/>
        <v/>
      </c>
      <c r="E194" s="78" t="str">
        <f t="shared" si="20"/>
        <v/>
      </c>
      <c r="F194" s="78" t="str">
        <f t="shared" si="14"/>
        <v/>
      </c>
      <c r="G194" s="65" t="str">
        <f t="shared" si="15"/>
        <v/>
      </c>
    </row>
    <row r="195" spans="1:7" x14ac:dyDescent="0.25">
      <c r="A195" s="76" t="str">
        <f t="shared" si="16"/>
        <v/>
      </c>
      <c r="B195" s="77" t="str">
        <f t="shared" si="17"/>
        <v/>
      </c>
      <c r="C195" s="65" t="str">
        <f t="shared" si="18"/>
        <v/>
      </c>
      <c r="D195" s="78" t="str">
        <f t="shared" si="19"/>
        <v/>
      </c>
      <c r="E195" s="78" t="str">
        <f t="shared" si="20"/>
        <v/>
      </c>
      <c r="F195" s="78" t="str">
        <f t="shared" si="14"/>
        <v/>
      </c>
      <c r="G195" s="65" t="str">
        <f t="shared" si="15"/>
        <v/>
      </c>
    </row>
    <row r="196" spans="1:7" x14ac:dyDescent="0.25">
      <c r="A196" s="76" t="str">
        <f t="shared" si="16"/>
        <v/>
      </c>
      <c r="B196" s="77" t="str">
        <f t="shared" si="17"/>
        <v/>
      </c>
      <c r="C196" s="65" t="str">
        <f t="shared" si="18"/>
        <v/>
      </c>
      <c r="D196" s="78" t="str">
        <f t="shared" si="19"/>
        <v/>
      </c>
      <c r="E196" s="78" t="str">
        <f t="shared" si="20"/>
        <v/>
      </c>
      <c r="F196" s="78" t="str">
        <f t="shared" si="14"/>
        <v/>
      </c>
      <c r="G196" s="65" t="str">
        <f t="shared" si="15"/>
        <v/>
      </c>
    </row>
    <row r="197" spans="1:7" x14ac:dyDescent="0.25">
      <c r="A197" s="76" t="str">
        <f t="shared" si="16"/>
        <v/>
      </c>
      <c r="B197" s="77" t="str">
        <f t="shared" si="17"/>
        <v/>
      </c>
      <c r="C197" s="65" t="str">
        <f t="shared" si="18"/>
        <v/>
      </c>
      <c r="D197" s="78" t="str">
        <f t="shared" si="19"/>
        <v/>
      </c>
      <c r="E197" s="78" t="str">
        <f t="shared" si="20"/>
        <v/>
      </c>
      <c r="F197" s="78" t="str">
        <f t="shared" si="14"/>
        <v/>
      </c>
      <c r="G197" s="65" t="str">
        <f t="shared" si="15"/>
        <v/>
      </c>
    </row>
    <row r="198" spans="1:7" x14ac:dyDescent="0.25">
      <c r="A198" s="76" t="str">
        <f t="shared" si="16"/>
        <v/>
      </c>
      <c r="B198" s="77" t="str">
        <f t="shared" si="17"/>
        <v/>
      </c>
      <c r="C198" s="65" t="str">
        <f t="shared" si="18"/>
        <v/>
      </c>
      <c r="D198" s="78" t="str">
        <f t="shared" si="19"/>
        <v/>
      </c>
      <c r="E198" s="78" t="str">
        <f t="shared" si="20"/>
        <v/>
      </c>
      <c r="F198" s="78" t="str">
        <f t="shared" si="14"/>
        <v/>
      </c>
      <c r="G198" s="65" t="str">
        <f t="shared" si="15"/>
        <v/>
      </c>
    </row>
    <row r="199" spans="1:7" x14ac:dyDescent="0.25">
      <c r="A199" s="76" t="str">
        <f t="shared" si="16"/>
        <v/>
      </c>
      <c r="B199" s="77" t="str">
        <f t="shared" si="17"/>
        <v/>
      </c>
      <c r="C199" s="65" t="str">
        <f t="shared" si="18"/>
        <v/>
      </c>
      <c r="D199" s="78" t="str">
        <f t="shared" si="19"/>
        <v/>
      </c>
      <c r="E199" s="78" t="str">
        <f t="shared" si="20"/>
        <v/>
      </c>
      <c r="F199" s="78" t="str">
        <f t="shared" si="14"/>
        <v/>
      </c>
      <c r="G199" s="65" t="str">
        <f t="shared" si="15"/>
        <v/>
      </c>
    </row>
    <row r="200" spans="1:7" x14ac:dyDescent="0.25">
      <c r="A200" s="76" t="str">
        <f t="shared" si="16"/>
        <v/>
      </c>
      <c r="B200" s="77" t="str">
        <f t="shared" si="17"/>
        <v/>
      </c>
      <c r="C200" s="65" t="str">
        <f t="shared" si="18"/>
        <v/>
      </c>
      <c r="D200" s="78" t="str">
        <f t="shared" si="19"/>
        <v/>
      </c>
      <c r="E200" s="78" t="str">
        <f t="shared" si="20"/>
        <v/>
      </c>
      <c r="F200" s="78" t="str">
        <f t="shared" si="14"/>
        <v/>
      </c>
      <c r="G200" s="65" t="str">
        <f t="shared" si="15"/>
        <v/>
      </c>
    </row>
    <row r="201" spans="1:7" x14ac:dyDescent="0.25">
      <c r="A201" s="76" t="str">
        <f t="shared" si="16"/>
        <v/>
      </c>
      <c r="B201" s="77" t="str">
        <f t="shared" si="17"/>
        <v/>
      </c>
      <c r="C201" s="65" t="str">
        <f t="shared" si="18"/>
        <v/>
      </c>
      <c r="D201" s="78" t="str">
        <f t="shared" si="19"/>
        <v/>
      </c>
      <c r="E201" s="78" t="str">
        <f t="shared" si="20"/>
        <v/>
      </c>
      <c r="F201" s="78" t="str">
        <f t="shared" si="14"/>
        <v/>
      </c>
      <c r="G201" s="65" t="str">
        <f t="shared" si="15"/>
        <v/>
      </c>
    </row>
    <row r="202" spans="1:7" x14ac:dyDescent="0.25">
      <c r="A202" s="76" t="str">
        <f t="shared" si="16"/>
        <v/>
      </c>
      <c r="B202" s="77" t="str">
        <f t="shared" si="17"/>
        <v/>
      </c>
      <c r="C202" s="65" t="str">
        <f t="shared" si="18"/>
        <v/>
      </c>
      <c r="D202" s="78" t="str">
        <f t="shared" si="19"/>
        <v/>
      </c>
      <c r="E202" s="78" t="str">
        <f t="shared" si="20"/>
        <v/>
      </c>
      <c r="F202" s="78" t="str">
        <f t="shared" si="14"/>
        <v/>
      </c>
      <c r="G202" s="65" t="str">
        <f t="shared" si="15"/>
        <v/>
      </c>
    </row>
    <row r="203" spans="1:7" x14ac:dyDescent="0.25">
      <c r="A203" s="76" t="str">
        <f t="shared" si="16"/>
        <v/>
      </c>
      <c r="B203" s="77" t="str">
        <f t="shared" si="17"/>
        <v/>
      </c>
      <c r="C203" s="65" t="str">
        <f t="shared" si="18"/>
        <v/>
      </c>
      <c r="D203" s="78" t="str">
        <f t="shared" si="19"/>
        <v/>
      </c>
      <c r="E203" s="78" t="str">
        <f t="shared" si="20"/>
        <v/>
      </c>
      <c r="F203" s="78" t="str">
        <f t="shared" si="14"/>
        <v/>
      </c>
      <c r="G203" s="65" t="str">
        <f t="shared" si="15"/>
        <v/>
      </c>
    </row>
    <row r="204" spans="1:7" x14ac:dyDescent="0.25">
      <c r="A204" s="76" t="str">
        <f t="shared" si="16"/>
        <v/>
      </c>
      <c r="B204" s="77" t="str">
        <f t="shared" si="17"/>
        <v/>
      </c>
      <c r="C204" s="65" t="str">
        <f t="shared" si="18"/>
        <v/>
      </c>
      <c r="D204" s="78" t="str">
        <f t="shared" si="19"/>
        <v/>
      </c>
      <c r="E204" s="78" t="str">
        <f t="shared" si="20"/>
        <v/>
      </c>
      <c r="F204" s="78" t="str">
        <f t="shared" si="14"/>
        <v/>
      </c>
      <c r="G204" s="65" t="str">
        <f t="shared" si="15"/>
        <v/>
      </c>
    </row>
    <row r="205" spans="1:7" x14ac:dyDescent="0.25">
      <c r="A205" s="76" t="str">
        <f t="shared" si="16"/>
        <v/>
      </c>
      <c r="B205" s="77" t="str">
        <f t="shared" si="17"/>
        <v/>
      </c>
      <c r="C205" s="65" t="str">
        <f t="shared" si="18"/>
        <v/>
      </c>
      <c r="D205" s="78" t="str">
        <f t="shared" si="19"/>
        <v/>
      </c>
      <c r="E205" s="78" t="str">
        <f t="shared" si="20"/>
        <v/>
      </c>
      <c r="F205" s="78" t="str">
        <f t="shared" si="14"/>
        <v/>
      </c>
      <c r="G205" s="65" t="str">
        <f t="shared" si="15"/>
        <v/>
      </c>
    </row>
    <row r="206" spans="1:7" x14ac:dyDescent="0.25">
      <c r="A206" s="76" t="str">
        <f t="shared" si="16"/>
        <v/>
      </c>
      <c r="B206" s="77" t="str">
        <f t="shared" si="17"/>
        <v/>
      </c>
      <c r="C206" s="65" t="str">
        <f t="shared" si="18"/>
        <v/>
      </c>
      <c r="D206" s="78" t="str">
        <f t="shared" si="19"/>
        <v/>
      </c>
      <c r="E206" s="78" t="str">
        <f t="shared" si="20"/>
        <v/>
      </c>
      <c r="F206" s="78" t="str">
        <f t="shared" si="14"/>
        <v/>
      </c>
      <c r="G206" s="65" t="str">
        <f t="shared" si="15"/>
        <v/>
      </c>
    </row>
    <row r="207" spans="1:7" x14ac:dyDescent="0.25">
      <c r="A207" s="76" t="str">
        <f t="shared" si="16"/>
        <v/>
      </c>
      <c r="B207" s="77" t="str">
        <f t="shared" si="17"/>
        <v/>
      </c>
      <c r="C207" s="65" t="str">
        <f t="shared" si="18"/>
        <v/>
      </c>
      <c r="D207" s="78" t="str">
        <f t="shared" si="19"/>
        <v/>
      </c>
      <c r="E207" s="78" t="str">
        <f t="shared" si="20"/>
        <v/>
      </c>
      <c r="F207" s="78" t="str">
        <f t="shared" si="14"/>
        <v/>
      </c>
      <c r="G207" s="65" t="str">
        <f t="shared" si="15"/>
        <v/>
      </c>
    </row>
    <row r="208" spans="1:7" x14ac:dyDescent="0.25">
      <c r="A208" s="76" t="str">
        <f t="shared" si="16"/>
        <v/>
      </c>
      <c r="B208" s="77" t="str">
        <f t="shared" si="17"/>
        <v/>
      </c>
      <c r="C208" s="65" t="str">
        <f t="shared" si="18"/>
        <v/>
      </c>
      <c r="D208" s="78" t="str">
        <f t="shared" si="19"/>
        <v/>
      </c>
      <c r="E208" s="78" t="str">
        <f t="shared" si="20"/>
        <v/>
      </c>
      <c r="F208" s="78" t="str">
        <f t="shared" ref="F208:F271" si="21">IF(B208="","",SUM(D208:E208))</f>
        <v/>
      </c>
      <c r="G208" s="65" t="str">
        <f t="shared" ref="G208:G271" si="22">IF(B208="","",SUM(C208)-SUM(E208))</f>
        <v/>
      </c>
    </row>
    <row r="209" spans="1:7" x14ac:dyDescent="0.25">
      <c r="A209" s="76" t="str">
        <f t="shared" ref="A209:A272" si="23">IF(B209="","",EDATE(A208,1))</f>
        <v/>
      </c>
      <c r="B209" s="77" t="str">
        <f t="shared" ref="B209:B272" si="24">IF(B208="","",IF(SUM(B208)+1&lt;=$E$7,SUM(B208)+1,""))</f>
        <v/>
      </c>
      <c r="C209" s="65" t="str">
        <f t="shared" ref="C209:C272" si="25">IF(B209="","",G208)</f>
        <v/>
      </c>
      <c r="D209" s="78" t="str">
        <f t="shared" ref="D209:D272" si="26">IF(B209="","",IPMT($E$11/12,B209,$E$7,-$E$8,$E$9,0))</f>
        <v/>
      </c>
      <c r="E209" s="78" t="str">
        <f t="shared" ref="E209:E272" si="27">IF(B209="","",PPMT($E$11/12,B209,$E$7,-$E$8,$E$9,0))</f>
        <v/>
      </c>
      <c r="F209" s="78" t="str">
        <f t="shared" si="21"/>
        <v/>
      </c>
      <c r="G209" s="65" t="str">
        <f t="shared" si="22"/>
        <v/>
      </c>
    </row>
    <row r="210" spans="1:7" x14ac:dyDescent="0.25">
      <c r="A210" s="76" t="str">
        <f t="shared" si="23"/>
        <v/>
      </c>
      <c r="B210" s="77" t="str">
        <f t="shared" si="24"/>
        <v/>
      </c>
      <c r="C210" s="65" t="str">
        <f t="shared" si="25"/>
        <v/>
      </c>
      <c r="D210" s="78" t="str">
        <f t="shared" si="26"/>
        <v/>
      </c>
      <c r="E210" s="78" t="str">
        <f t="shared" si="27"/>
        <v/>
      </c>
      <c r="F210" s="78" t="str">
        <f t="shared" si="21"/>
        <v/>
      </c>
      <c r="G210" s="65" t="str">
        <f t="shared" si="22"/>
        <v/>
      </c>
    </row>
    <row r="211" spans="1:7" x14ac:dyDescent="0.25">
      <c r="A211" s="76" t="str">
        <f t="shared" si="23"/>
        <v/>
      </c>
      <c r="B211" s="77" t="str">
        <f t="shared" si="24"/>
        <v/>
      </c>
      <c r="C211" s="65" t="str">
        <f t="shared" si="25"/>
        <v/>
      </c>
      <c r="D211" s="78" t="str">
        <f t="shared" si="26"/>
        <v/>
      </c>
      <c r="E211" s="78" t="str">
        <f t="shared" si="27"/>
        <v/>
      </c>
      <c r="F211" s="78" t="str">
        <f t="shared" si="21"/>
        <v/>
      </c>
      <c r="G211" s="65" t="str">
        <f t="shared" si="22"/>
        <v/>
      </c>
    </row>
    <row r="212" spans="1:7" x14ac:dyDescent="0.25">
      <c r="A212" s="76" t="str">
        <f t="shared" si="23"/>
        <v/>
      </c>
      <c r="B212" s="77" t="str">
        <f t="shared" si="24"/>
        <v/>
      </c>
      <c r="C212" s="65" t="str">
        <f t="shared" si="25"/>
        <v/>
      </c>
      <c r="D212" s="78" t="str">
        <f t="shared" si="26"/>
        <v/>
      </c>
      <c r="E212" s="78" t="str">
        <f t="shared" si="27"/>
        <v/>
      </c>
      <c r="F212" s="78" t="str">
        <f t="shared" si="21"/>
        <v/>
      </c>
      <c r="G212" s="65" t="str">
        <f t="shared" si="22"/>
        <v/>
      </c>
    </row>
    <row r="213" spans="1:7" x14ac:dyDescent="0.25">
      <c r="A213" s="76" t="str">
        <f t="shared" si="23"/>
        <v/>
      </c>
      <c r="B213" s="77" t="str">
        <f t="shared" si="24"/>
        <v/>
      </c>
      <c r="C213" s="65" t="str">
        <f t="shared" si="25"/>
        <v/>
      </c>
      <c r="D213" s="78" t="str">
        <f t="shared" si="26"/>
        <v/>
      </c>
      <c r="E213" s="78" t="str">
        <f t="shared" si="27"/>
        <v/>
      </c>
      <c r="F213" s="78" t="str">
        <f t="shared" si="21"/>
        <v/>
      </c>
      <c r="G213" s="65" t="str">
        <f t="shared" si="22"/>
        <v/>
      </c>
    </row>
    <row r="214" spans="1:7" x14ac:dyDescent="0.25">
      <c r="A214" s="76" t="str">
        <f t="shared" si="23"/>
        <v/>
      </c>
      <c r="B214" s="77" t="str">
        <f t="shared" si="24"/>
        <v/>
      </c>
      <c r="C214" s="65" t="str">
        <f t="shared" si="25"/>
        <v/>
      </c>
      <c r="D214" s="78" t="str">
        <f t="shared" si="26"/>
        <v/>
      </c>
      <c r="E214" s="78" t="str">
        <f t="shared" si="27"/>
        <v/>
      </c>
      <c r="F214" s="78" t="str">
        <f t="shared" si="21"/>
        <v/>
      </c>
      <c r="G214" s="65" t="str">
        <f t="shared" si="22"/>
        <v/>
      </c>
    </row>
    <row r="215" spans="1:7" x14ac:dyDescent="0.25">
      <c r="A215" s="76" t="str">
        <f t="shared" si="23"/>
        <v/>
      </c>
      <c r="B215" s="77" t="str">
        <f t="shared" si="24"/>
        <v/>
      </c>
      <c r="C215" s="65" t="str">
        <f t="shared" si="25"/>
        <v/>
      </c>
      <c r="D215" s="78" t="str">
        <f t="shared" si="26"/>
        <v/>
      </c>
      <c r="E215" s="78" t="str">
        <f t="shared" si="27"/>
        <v/>
      </c>
      <c r="F215" s="78" t="str">
        <f t="shared" si="21"/>
        <v/>
      </c>
      <c r="G215" s="65" t="str">
        <f t="shared" si="22"/>
        <v/>
      </c>
    </row>
    <row r="216" spans="1:7" x14ac:dyDescent="0.25">
      <c r="A216" s="76" t="str">
        <f t="shared" si="23"/>
        <v/>
      </c>
      <c r="B216" s="77" t="str">
        <f t="shared" si="24"/>
        <v/>
      </c>
      <c r="C216" s="65" t="str">
        <f t="shared" si="25"/>
        <v/>
      </c>
      <c r="D216" s="78" t="str">
        <f t="shared" si="26"/>
        <v/>
      </c>
      <c r="E216" s="78" t="str">
        <f t="shared" si="27"/>
        <v/>
      </c>
      <c r="F216" s="78" t="str">
        <f t="shared" si="21"/>
        <v/>
      </c>
      <c r="G216" s="65" t="str">
        <f t="shared" si="22"/>
        <v/>
      </c>
    </row>
    <row r="217" spans="1:7" x14ac:dyDescent="0.25">
      <c r="A217" s="76" t="str">
        <f t="shared" si="23"/>
        <v/>
      </c>
      <c r="B217" s="77" t="str">
        <f t="shared" si="24"/>
        <v/>
      </c>
      <c r="C217" s="65" t="str">
        <f t="shared" si="25"/>
        <v/>
      </c>
      <c r="D217" s="78" t="str">
        <f t="shared" si="26"/>
        <v/>
      </c>
      <c r="E217" s="78" t="str">
        <f t="shared" si="27"/>
        <v/>
      </c>
      <c r="F217" s="78" t="str">
        <f t="shared" si="21"/>
        <v/>
      </c>
      <c r="G217" s="65" t="str">
        <f t="shared" si="22"/>
        <v/>
      </c>
    </row>
    <row r="218" spans="1:7" x14ac:dyDescent="0.25">
      <c r="A218" s="76" t="str">
        <f t="shared" si="23"/>
        <v/>
      </c>
      <c r="B218" s="77" t="str">
        <f t="shared" si="24"/>
        <v/>
      </c>
      <c r="C218" s="65" t="str">
        <f t="shared" si="25"/>
        <v/>
      </c>
      <c r="D218" s="78" t="str">
        <f t="shared" si="26"/>
        <v/>
      </c>
      <c r="E218" s="78" t="str">
        <f t="shared" si="27"/>
        <v/>
      </c>
      <c r="F218" s="78" t="str">
        <f t="shared" si="21"/>
        <v/>
      </c>
      <c r="G218" s="65" t="str">
        <f t="shared" si="22"/>
        <v/>
      </c>
    </row>
    <row r="219" spans="1:7" x14ac:dyDescent="0.25">
      <c r="A219" s="76" t="str">
        <f t="shared" si="23"/>
        <v/>
      </c>
      <c r="B219" s="77" t="str">
        <f t="shared" si="24"/>
        <v/>
      </c>
      <c r="C219" s="65" t="str">
        <f t="shared" si="25"/>
        <v/>
      </c>
      <c r="D219" s="78" t="str">
        <f t="shared" si="26"/>
        <v/>
      </c>
      <c r="E219" s="78" t="str">
        <f t="shared" si="27"/>
        <v/>
      </c>
      <c r="F219" s="78" t="str">
        <f t="shared" si="21"/>
        <v/>
      </c>
      <c r="G219" s="65" t="str">
        <f t="shared" si="22"/>
        <v/>
      </c>
    </row>
    <row r="220" spans="1:7" x14ac:dyDescent="0.25">
      <c r="A220" s="76" t="str">
        <f t="shared" si="23"/>
        <v/>
      </c>
      <c r="B220" s="77" t="str">
        <f t="shared" si="24"/>
        <v/>
      </c>
      <c r="C220" s="65" t="str">
        <f t="shared" si="25"/>
        <v/>
      </c>
      <c r="D220" s="78" t="str">
        <f t="shared" si="26"/>
        <v/>
      </c>
      <c r="E220" s="78" t="str">
        <f t="shared" si="27"/>
        <v/>
      </c>
      <c r="F220" s="78" t="str">
        <f t="shared" si="21"/>
        <v/>
      </c>
      <c r="G220" s="65" t="str">
        <f t="shared" si="22"/>
        <v/>
      </c>
    </row>
    <row r="221" spans="1:7" x14ac:dyDescent="0.25">
      <c r="A221" s="76" t="str">
        <f t="shared" si="23"/>
        <v/>
      </c>
      <c r="B221" s="77" t="str">
        <f t="shared" si="24"/>
        <v/>
      </c>
      <c r="C221" s="65" t="str">
        <f t="shared" si="25"/>
        <v/>
      </c>
      <c r="D221" s="78" t="str">
        <f t="shared" si="26"/>
        <v/>
      </c>
      <c r="E221" s="78" t="str">
        <f t="shared" si="27"/>
        <v/>
      </c>
      <c r="F221" s="78" t="str">
        <f t="shared" si="21"/>
        <v/>
      </c>
      <c r="G221" s="65" t="str">
        <f t="shared" si="22"/>
        <v/>
      </c>
    </row>
    <row r="222" spans="1:7" x14ac:dyDescent="0.25">
      <c r="A222" s="76" t="str">
        <f t="shared" si="23"/>
        <v/>
      </c>
      <c r="B222" s="77" t="str">
        <f t="shared" si="24"/>
        <v/>
      </c>
      <c r="C222" s="65" t="str">
        <f t="shared" si="25"/>
        <v/>
      </c>
      <c r="D222" s="78" t="str">
        <f t="shared" si="26"/>
        <v/>
      </c>
      <c r="E222" s="78" t="str">
        <f t="shared" si="27"/>
        <v/>
      </c>
      <c r="F222" s="78" t="str">
        <f t="shared" si="21"/>
        <v/>
      </c>
      <c r="G222" s="65" t="str">
        <f t="shared" si="22"/>
        <v/>
      </c>
    </row>
    <row r="223" spans="1:7" x14ac:dyDescent="0.25">
      <c r="A223" s="76" t="str">
        <f t="shared" si="23"/>
        <v/>
      </c>
      <c r="B223" s="77" t="str">
        <f t="shared" si="24"/>
        <v/>
      </c>
      <c r="C223" s="65" t="str">
        <f t="shared" si="25"/>
        <v/>
      </c>
      <c r="D223" s="78" t="str">
        <f t="shared" si="26"/>
        <v/>
      </c>
      <c r="E223" s="78" t="str">
        <f t="shared" si="27"/>
        <v/>
      </c>
      <c r="F223" s="78" t="str">
        <f t="shared" si="21"/>
        <v/>
      </c>
      <c r="G223" s="65" t="str">
        <f t="shared" si="22"/>
        <v/>
      </c>
    </row>
    <row r="224" spans="1:7" x14ac:dyDescent="0.25">
      <c r="A224" s="76" t="str">
        <f t="shared" si="23"/>
        <v/>
      </c>
      <c r="B224" s="77" t="str">
        <f t="shared" si="24"/>
        <v/>
      </c>
      <c r="C224" s="65" t="str">
        <f t="shared" si="25"/>
        <v/>
      </c>
      <c r="D224" s="78" t="str">
        <f t="shared" si="26"/>
        <v/>
      </c>
      <c r="E224" s="78" t="str">
        <f t="shared" si="27"/>
        <v/>
      </c>
      <c r="F224" s="78" t="str">
        <f t="shared" si="21"/>
        <v/>
      </c>
      <c r="G224" s="65" t="str">
        <f t="shared" si="22"/>
        <v/>
      </c>
    </row>
    <row r="225" spans="1:7" x14ac:dyDescent="0.25">
      <c r="A225" s="76" t="str">
        <f t="shared" si="23"/>
        <v/>
      </c>
      <c r="B225" s="77" t="str">
        <f t="shared" si="24"/>
        <v/>
      </c>
      <c r="C225" s="65" t="str">
        <f t="shared" si="25"/>
        <v/>
      </c>
      <c r="D225" s="78" t="str">
        <f t="shared" si="26"/>
        <v/>
      </c>
      <c r="E225" s="78" t="str">
        <f t="shared" si="27"/>
        <v/>
      </c>
      <c r="F225" s="78" t="str">
        <f t="shared" si="21"/>
        <v/>
      </c>
      <c r="G225" s="65" t="str">
        <f t="shared" si="22"/>
        <v/>
      </c>
    </row>
    <row r="226" spans="1:7" x14ac:dyDescent="0.25">
      <c r="A226" s="76" t="str">
        <f t="shared" si="23"/>
        <v/>
      </c>
      <c r="B226" s="77" t="str">
        <f t="shared" si="24"/>
        <v/>
      </c>
      <c r="C226" s="65" t="str">
        <f t="shared" si="25"/>
        <v/>
      </c>
      <c r="D226" s="78" t="str">
        <f t="shared" si="26"/>
        <v/>
      </c>
      <c r="E226" s="78" t="str">
        <f t="shared" si="27"/>
        <v/>
      </c>
      <c r="F226" s="78" t="str">
        <f t="shared" si="21"/>
        <v/>
      </c>
      <c r="G226" s="65" t="str">
        <f t="shared" si="22"/>
        <v/>
      </c>
    </row>
    <row r="227" spans="1:7" x14ac:dyDescent="0.25">
      <c r="A227" s="76" t="str">
        <f t="shared" si="23"/>
        <v/>
      </c>
      <c r="B227" s="77" t="str">
        <f t="shared" si="24"/>
        <v/>
      </c>
      <c r="C227" s="65" t="str">
        <f t="shared" si="25"/>
        <v/>
      </c>
      <c r="D227" s="78" t="str">
        <f t="shared" si="26"/>
        <v/>
      </c>
      <c r="E227" s="78" t="str">
        <f t="shared" si="27"/>
        <v/>
      </c>
      <c r="F227" s="78" t="str">
        <f t="shared" si="21"/>
        <v/>
      </c>
      <c r="G227" s="65" t="str">
        <f t="shared" si="22"/>
        <v/>
      </c>
    </row>
    <row r="228" spans="1:7" x14ac:dyDescent="0.25">
      <c r="A228" s="76" t="str">
        <f t="shared" si="23"/>
        <v/>
      </c>
      <c r="B228" s="77" t="str">
        <f t="shared" si="24"/>
        <v/>
      </c>
      <c r="C228" s="65" t="str">
        <f t="shared" si="25"/>
        <v/>
      </c>
      <c r="D228" s="78" t="str">
        <f t="shared" si="26"/>
        <v/>
      </c>
      <c r="E228" s="78" t="str">
        <f t="shared" si="27"/>
        <v/>
      </c>
      <c r="F228" s="78" t="str">
        <f t="shared" si="21"/>
        <v/>
      </c>
      <c r="G228" s="65" t="str">
        <f t="shared" si="22"/>
        <v/>
      </c>
    </row>
    <row r="229" spans="1:7" x14ac:dyDescent="0.25">
      <c r="A229" s="76" t="str">
        <f t="shared" si="23"/>
        <v/>
      </c>
      <c r="B229" s="77" t="str">
        <f t="shared" si="24"/>
        <v/>
      </c>
      <c r="C229" s="65" t="str">
        <f t="shared" si="25"/>
        <v/>
      </c>
      <c r="D229" s="78" t="str">
        <f t="shared" si="26"/>
        <v/>
      </c>
      <c r="E229" s="78" t="str">
        <f t="shared" si="27"/>
        <v/>
      </c>
      <c r="F229" s="78" t="str">
        <f t="shared" si="21"/>
        <v/>
      </c>
      <c r="G229" s="65" t="str">
        <f t="shared" si="22"/>
        <v/>
      </c>
    </row>
    <row r="230" spans="1:7" x14ac:dyDescent="0.25">
      <c r="A230" s="76" t="str">
        <f t="shared" si="23"/>
        <v/>
      </c>
      <c r="B230" s="77" t="str">
        <f t="shared" si="24"/>
        <v/>
      </c>
      <c r="C230" s="65" t="str">
        <f t="shared" si="25"/>
        <v/>
      </c>
      <c r="D230" s="78" t="str">
        <f t="shared" si="26"/>
        <v/>
      </c>
      <c r="E230" s="78" t="str">
        <f t="shared" si="27"/>
        <v/>
      </c>
      <c r="F230" s="78" t="str">
        <f t="shared" si="21"/>
        <v/>
      </c>
      <c r="G230" s="65" t="str">
        <f t="shared" si="22"/>
        <v/>
      </c>
    </row>
    <row r="231" spans="1:7" x14ac:dyDescent="0.25">
      <c r="A231" s="76" t="str">
        <f t="shared" si="23"/>
        <v/>
      </c>
      <c r="B231" s="77" t="str">
        <f t="shared" si="24"/>
        <v/>
      </c>
      <c r="C231" s="65" t="str">
        <f t="shared" si="25"/>
        <v/>
      </c>
      <c r="D231" s="78" t="str">
        <f t="shared" si="26"/>
        <v/>
      </c>
      <c r="E231" s="78" t="str">
        <f t="shared" si="27"/>
        <v/>
      </c>
      <c r="F231" s="78" t="str">
        <f t="shared" si="21"/>
        <v/>
      </c>
      <c r="G231" s="65" t="str">
        <f t="shared" si="22"/>
        <v/>
      </c>
    </row>
    <row r="232" spans="1:7" x14ac:dyDescent="0.25">
      <c r="A232" s="76" t="str">
        <f t="shared" si="23"/>
        <v/>
      </c>
      <c r="B232" s="77" t="str">
        <f t="shared" si="24"/>
        <v/>
      </c>
      <c r="C232" s="65" t="str">
        <f t="shared" si="25"/>
        <v/>
      </c>
      <c r="D232" s="78" t="str">
        <f t="shared" si="26"/>
        <v/>
      </c>
      <c r="E232" s="78" t="str">
        <f t="shared" si="27"/>
        <v/>
      </c>
      <c r="F232" s="78" t="str">
        <f t="shared" si="21"/>
        <v/>
      </c>
      <c r="G232" s="65" t="str">
        <f t="shared" si="22"/>
        <v/>
      </c>
    </row>
    <row r="233" spans="1:7" x14ac:dyDescent="0.25">
      <c r="A233" s="76" t="str">
        <f t="shared" si="23"/>
        <v/>
      </c>
      <c r="B233" s="77" t="str">
        <f t="shared" si="24"/>
        <v/>
      </c>
      <c r="C233" s="65" t="str">
        <f t="shared" si="25"/>
        <v/>
      </c>
      <c r="D233" s="78" t="str">
        <f t="shared" si="26"/>
        <v/>
      </c>
      <c r="E233" s="78" t="str">
        <f t="shared" si="27"/>
        <v/>
      </c>
      <c r="F233" s="78" t="str">
        <f t="shared" si="21"/>
        <v/>
      </c>
      <c r="G233" s="65" t="str">
        <f t="shared" si="22"/>
        <v/>
      </c>
    </row>
    <row r="234" spans="1:7" x14ac:dyDescent="0.25">
      <c r="A234" s="76" t="str">
        <f t="shared" si="23"/>
        <v/>
      </c>
      <c r="B234" s="77" t="str">
        <f t="shared" si="24"/>
        <v/>
      </c>
      <c r="C234" s="65" t="str">
        <f t="shared" si="25"/>
        <v/>
      </c>
      <c r="D234" s="78" t="str">
        <f t="shared" si="26"/>
        <v/>
      </c>
      <c r="E234" s="78" t="str">
        <f t="shared" si="27"/>
        <v/>
      </c>
      <c r="F234" s="78" t="str">
        <f t="shared" si="21"/>
        <v/>
      </c>
      <c r="G234" s="65" t="str">
        <f t="shared" si="22"/>
        <v/>
      </c>
    </row>
    <row r="235" spans="1:7" x14ac:dyDescent="0.25">
      <c r="A235" s="76" t="str">
        <f t="shared" si="23"/>
        <v/>
      </c>
      <c r="B235" s="77" t="str">
        <f t="shared" si="24"/>
        <v/>
      </c>
      <c r="C235" s="65" t="str">
        <f t="shared" si="25"/>
        <v/>
      </c>
      <c r="D235" s="78" t="str">
        <f t="shared" si="26"/>
        <v/>
      </c>
      <c r="E235" s="78" t="str">
        <f t="shared" si="27"/>
        <v/>
      </c>
      <c r="F235" s="78" t="str">
        <f t="shared" si="21"/>
        <v/>
      </c>
      <c r="G235" s="65" t="str">
        <f t="shared" si="22"/>
        <v/>
      </c>
    </row>
    <row r="236" spans="1:7" x14ac:dyDescent="0.25">
      <c r="A236" s="76" t="str">
        <f t="shared" si="23"/>
        <v/>
      </c>
      <c r="B236" s="77" t="str">
        <f t="shared" si="24"/>
        <v/>
      </c>
      <c r="C236" s="65" t="str">
        <f t="shared" si="25"/>
        <v/>
      </c>
      <c r="D236" s="78" t="str">
        <f t="shared" si="26"/>
        <v/>
      </c>
      <c r="E236" s="78" t="str">
        <f t="shared" si="27"/>
        <v/>
      </c>
      <c r="F236" s="78" t="str">
        <f t="shared" si="21"/>
        <v/>
      </c>
      <c r="G236" s="65" t="str">
        <f t="shared" si="22"/>
        <v/>
      </c>
    </row>
    <row r="237" spans="1:7" x14ac:dyDescent="0.25">
      <c r="A237" s="76" t="str">
        <f t="shared" si="23"/>
        <v/>
      </c>
      <c r="B237" s="77" t="str">
        <f t="shared" si="24"/>
        <v/>
      </c>
      <c r="C237" s="65" t="str">
        <f t="shared" si="25"/>
        <v/>
      </c>
      <c r="D237" s="78" t="str">
        <f t="shared" si="26"/>
        <v/>
      </c>
      <c r="E237" s="78" t="str">
        <f t="shared" si="27"/>
        <v/>
      </c>
      <c r="F237" s="78" t="str">
        <f t="shared" si="21"/>
        <v/>
      </c>
      <c r="G237" s="65" t="str">
        <f t="shared" si="22"/>
        <v/>
      </c>
    </row>
    <row r="238" spans="1:7" x14ac:dyDescent="0.25">
      <c r="A238" s="76" t="str">
        <f t="shared" si="23"/>
        <v/>
      </c>
      <c r="B238" s="77" t="str">
        <f t="shared" si="24"/>
        <v/>
      </c>
      <c r="C238" s="65" t="str">
        <f t="shared" si="25"/>
        <v/>
      </c>
      <c r="D238" s="78" t="str">
        <f t="shared" si="26"/>
        <v/>
      </c>
      <c r="E238" s="78" t="str">
        <f t="shared" si="27"/>
        <v/>
      </c>
      <c r="F238" s="78" t="str">
        <f t="shared" si="21"/>
        <v/>
      </c>
      <c r="G238" s="65" t="str">
        <f t="shared" si="22"/>
        <v/>
      </c>
    </row>
    <row r="239" spans="1:7" x14ac:dyDescent="0.25">
      <c r="A239" s="76" t="str">
        <f t="shared" si="23"/>
        <v/>
      </c>
      <c r="B239" s="77" t="str">
        <f t="shared" si="24"/>
        <v/>
      </c>
      <c r="C239" s="65" t="str">
        <f t="shared" si="25"/>
        <v/>
      </c>
      <c r="D239" s="78" t="str">
        <f t="shared" si="26"/>
        <v/>
      </c>
      <c r="E239" s="78" t="str">
        <f t="shared" si="27"/>
        <v/>
      </c>
      <c r="F239" s="78" t="str">
        <f t="shared" si="21"/>
        <v/>
      </c>
      <c r="G239" s="65" t="str">
        <f t="shared" si="22"/>
        <v/>
      </c>
    </row>
    <row r="240" spans="1:7" x14ac:dyDescent="0.25">
      <c r="A240" s="76" t="str">
        <f t="shared" si="23"/>
        <v/>
      </c>
      <c r="B240" s="77" t="str">
        <f t="shared" si="24"/>
        <v/>
      </c>
      <c r="C240" s="65" t="str">
        <f t="shared" si="25"/>
        <v/>
      </c>
      <c r="D240" s="78" t="str">
        <f t="shared" si="26"/>
        <v/>
      </c>
      <c r="E240" s="78" t="str">
        <f t="shared" si="27"/>
        <v/>
      </c>
      <c r="F240" s="78" t="str">
        <f t="shared" si="21"/>
        <v/>
      </c>
      <c r="G240" s="65" t="str">
        <f t="shared" si="22"/>
        <v/>
      </c>
    </row>
    <row r="241" spans="1:7" x14ac:dyDescent="0.25">
      <c r="A241" s="76" t="str">
        <f t="shared" si="23"/>
        <v/>
      </c>
      <c r="B241" s="77" t="str">
        <f t="shared" si="24"/>
        <v/>
      </c>
      <c r="C241" s="65" t="str">
        <f t="shared" si="25"/>
        <v/>
      </c>
      <c r="D241" s="78" t="str">
        <f t="shared" si="26"/>
        <v/>
      </c>
      <c r="E241" s="78" t="str">
        <f t="shared" si="27"/>
        <v/>
      </c>
      <c r="F241" s="78" t="str">
        <f t="shared" si="21"/>
        <v/>
      </c>
      <c r="G241" s="65" t="str">
        <f t="shared" si="22"/>
        <v/>
      </c>
    </row>
    <row r="242" spans="1:7" x14ac:dyDescent="0.25">
      <c r="A242" s="76" t="str">
        <f t="shared" si="23"/>
        <v/>
      </c>
      <c r="B242" s="77" t="str">
        <f t="shared" si="24"/>
        <v/>
      </c>
      <c r="C242" s="65" t="str">
        <f t="shared" si="25"/>
        <v/>
      </c>
      <c r="D242" s="78" t="str">
        <f t="shared" si="26"/>
        <v/>
      </c>
      <c r="E242" s="78" t="str">
        <f t="shared" si="27"/>
        <v/>
      </c>
      <c r="F242" s="78" t="str">
        <f t="shared" si="21"/>
        <v/>
      </c>
      <c r="G242" s="65" t="str">
        <f t="shared" si="22"/>
        <v/>
      </c>
    </row>
    <row r="243" spans="1:7" x14ac:dyDescent="0.25">
      <c r="A243" s="76" t="str">
        <f t="shared" si="23"/>
        <v/>
      </c>
      <c r="B243" s="77" t="str">
        <f t="shared" si="24"/>
        <v/>
      </c>
      <c r="C243" s="65" t="str">
        <f t="shared" si="25"/>
        <v/>
      </c>
      <c r="D243" s="78" t="str">
        <f t="shared" si="26"/>
        <v/>
      </c>
      <c r="E243" s="78" t="str">
        <f t="shared" si="27"/>
        <v/>
      </c>
      <c r="F243" s="78" t="str">
        <f t="shared" si="21"/>
        <v/>
      </c>
      <c r="G243" s="65" t="str">
        <f t="shared" si="22"/>
        <v/>
      </c>
    </row>
    <row r="244" spans="1:7" x14ac:dyDescent="0.25">
      <c r="A244" s="76" t="str">
        <f t="shared" si="23"/>
        <v/>
      </c>
      <c r="B244" s="77" t="str">
        <f t="shared" si="24"/>
        <v/>
      </c>
      <c r="C244" s="65" t="str">
        <f t="shared" si="25"/>
        <v/>
      </c>
      <c r="D244" s="78" t="str">
        <f t="shared" si="26"/>
        <v/>
      </c>
      <c r="E244" s="78" t="str">
        <f t="shared" si="27"/>
        <v/>
      </c>
      <c r="F244" s="78" t="str">
        <f t="shared" si="21"/>
        <v/>
      </c>
      <c r="G244" s="65" t="str">
        <f t="shared" si="22"/>
        <v/>
      </c>
    </row>
    <row r="245" spans="1:7" x14ac:dyDescent="0.25">
      <c r="A245" s="76" t="str">
        <f t="shared" si="23"/>
        <v/>
      </c>
      <c r="B245" s="77" t="str">
        <f t="shared" si="24"/>
        <v/>
      </c>
      <c r="C245" s="65" t="str">
        <f t="shared" si="25"/>
        <v/>
      </c>
      <c r="D245" s="78" t="str">
        <f t="shared" si="26"/>
        <v/>
      </c>
      <c r="E245" s="78" t="str">
        <f t="shared" si="27"/>
        <v/>
      </c>
      <c r="F245" s="78" t="str">
        <f t="shared" si="21"/>
        <v/>
      </c>
      <c r="G245" s="65" t="str">
        <f t="shared" si="22"/>
        <v/>
      </c>
    </row>
    <row r="246" spans="1:7" x14ac:dyDescent="0.25">
      <c r="A246" s="76" t="str">
        <f t="shared" si="23"/>
        <v/>
      </c>
      <c r="B246" s="77" t="str">
        <f t="shared" si="24"/>
        <v/>
      </c>
      <c r="C246" s="65" t="str">
        <f t="shared" si="25"/>
        <v/>
      </c>
      <c r="D246" s="78" t="str">
        <f t="shared" si="26"/>
        <v/>
      </c>
      <c r="E246" s="78" t="str">
        <f t="shared" si="27"/>
        <v/>
      </c>
      <c r="F246" s="78" t="str">
        <f t="shared" si="21"/>
        <v/>
      </c>
      <c r="G246" s="65" t="str">
        <f t="shared" si="22"/>
        <v/>
      </c>
    </row>
    <row r="247" spans="1:7" x14ac:dyDescent="0.25">
      <c r="A247" s="76" t="str">
        <f t="shared" si="23"/>
        <v/>
      </c>
      <c r="B247" s="77" t="str">
        <f t="shared" si="24"/>
        <v/>
      </c>
      <c r="C247" s="65" t="str">
        <f t="shared" si="25"/>
        <v/>
      </c>
      <c r="D247" s="78" t="str">
        <f t="shared" si="26"/>
        <v/>
      </c>
      <c r="E247" s="78" t="str">
        <f t="shared" si="27"/>
        <v/>
      </c>
      <c r="F247" s="78" t="str">
        <f t="shared" si="21"/>
        <v/>
      </c>
      <c r="G247" s="65" t="str">
        <f t="shared" si="22"/>
        <v/>
      </c>
    </row>
    <row r="248" spans="1:7" x14ac:dyDescent="0.25">
      <c r="A248" s="76" t="str">
        <f t="shared" si="23"/>
        <v/>
      </c>
      <c r="B248" s="77" t="str">
        <f t="shared" si="24"/>
        <v/>
      </c>
      <c r="C248" s="65" t="str">
        <f t="shared" si="25"/>
        <v/>
      </c>
      <c r="D248" s="78" t="str">
        <f t="shared" si="26"/>
        <v/>
      </c>
      <c r="E248" s="78" t="str">
        <f t="shared" si="27"/>
        <v/>
      </c>
      <c r="F248" s="78" t="str">
        <f t="shared" si="21"/>
        <v/>
      </c>
      <c r="G248" s="65" t="str">
        <f t="shared" si="22"/>
        <v/>
      </c>
    </row>
    <row r="249" spans="1:7" x14ac:dyDescent="0.25">
      <c r="A249" s="76" t="str">
        <f t="shared" si="23"/>
        <v/>
      </c>
      <c r="B249" s="77" t="str">
        <f t="shared" si="24"/>
        <v/>
      </c>
      <c r="C249" s="65" t="str">
        <f t="shared" si="25"/>
        <v/>
      </c>
      <c r="D249" s="78" t="str">
        <f t="shared" si="26"/>
        <v/>
      </c>
      <c r="E249" s="78" t="str">
        <f t="shared" si="27"/>
        <v/>
      </c>
      <c r="F249" s="78" t="str">
        <f t="shared" si="21"/>
        <v/>
      </c>
      <c r="G249" s="65" t="str">
        <f t="shared" si="22"/>
        <v/>
      </c>
    </row>
    <row r="250" spans="1:7" x14ac:dyDescent="0.25">
      <c r="A250" s="76" t="str">
        <f t="shared" si="23"/>
        <v/>
      </c>
      <c r="B250" s="77" t="str">
        <f t="shared" si="24"/>
        <v/>
      </c>
      <c r="C250" s="65" t="str">
        <f t="shared" si="25"/>
        <v/>
      </c>
      <c r="D250" s="78" t="str">
        <f t="shared" si="26"/>
        <v/>
      </c>
      <c r="E250" s="78" t="str">
        <f t="shared" si="27"/>
        <v/>
      </c>
      <c r="F250" s="78" t="str">
        <f t="shared" si="21"/>
        <v/>
      </c>
      <c r="G250" s="65" t="str">
        <f t="shared" si="22"/>
        <v/>
      </c>
    </row>
    <row r="251" spans="1:7" x14ac:dyDescent="0.25">
      <c r="A251" s="76" t="str">
        <f t="shared" si="23"/>
        <v/>
      </c>
      <c r="B251" s="77" t="str">
        <f t="shared" si="24"/>
        <v/>
      </c>
      <c r="C251" s="65" t="str">
        <f t="shared" si="25"/>
        <v/>
      </c>
      <c r="D251" s="78" t="str">
        <f t="shared" si="26"/>
        <v/>
      </c>
      <c r="E251" s="78" t="str">
        <f t="shared" si="27"/>
        <v/>
      </c>
      <c r="F251" s="78" t="str">
        <f t="shared" si="21"/>
        <v/>
      </c>
      <c r="G251" s="65" t="str">
        <f t="shared" si="22"/>
        <v/>
      </c>
    </row>
    <row r="252" spans="1:7" x14ac:dyDescent="0.25">
      <c r="A252" s="76" t="str">
        <f t="shared" si="23"/>
        <v/>
      </c>
      <c r="B252" s="77" t="str">
        <f t="shared" si="24"/>
        <v/>
      </c>
      <c r="C252" s="65" t="str">
        <f t="shared" si="25"/>
        <v/>
      </c>
      <c r="D252" s="78" t="str">
        <f t="shared" si="26"/>
        <v/>
      </c>
      <c r="E252" s="78" t="str">
        <f t="shared" si="27"/>
        <v/>
      </c>
      <c r="F252" s="78" t="str">
        <f t="shared" si="21"/>
        <v/>
      </c>
      <c r="G252" s="65" t="str">
        <f t="shared" si="22"/>
        <v/>
      </c>
    </row>
    <row r="253" spans="1:7" x14ac:dyDescent="0.25">
      <c r="A253" s="76" t="str">
        <f t="shared" si="23"/>
        <v/>
      </c>
      <c r="B253" s="77" t="str">
        <f t="shared" si="24"/>
        <v/>
      </c>
      <c r="C253" s="65" t="str">
        <f t="shared" si="25"/>
        <v/>
      </c>
      <c r="D253" s="78" t="str">
        <f t="shared" si="26"/>
        <v/>
      </c>
      <c r="E253" s="78" t="str">
        <f t="shared" si="27"/>
        <v/>
      </c>
      <c r="F253" s="78" t="str">
        <f t="shared" si="21"/>
        <v/>
      </c>
      <c r="G253" s="65" t="str">
        <f t="shared" si="22"/>
        <v/>
      </c>
    </row>
    <row r="254" spans="1:7" x14ac:dyDescent="0.25">
      <c r="A254" s="76" t="str">
        <f t="shared" si="23"/>
        <v/>
      </c>
      <c r="B254" s="77" t="str">
        <f t="shared" si="24"/>
        <v/>
      </c>
      <c r="C254" s="65" t="str">
        <f t="shared" si="25"/>
        <v/>
      </c>
      <c r="D254" s="78" t="str">
        <f t="shared" si="26"/>
        <v/>
      </c>
      <c r="E254" s="78" t="str">
        <f t="shared" si="27"/>
        <v/>
      </c>
      <c r="F254" s="78" t="str">
        <f t="shared" si="21"/>
        <v/>
      </c>
      <c r="G254" s="65" t="str">
        <f t="shared" si="22"/>
        <v/>
      </c>
    </row>
    <row r="255" spans="1:7" x14ac:dyDescent="0.25">
      <c r="A255" s="76" t="str">
        <f t="shared" si="23"/>
        <v/>
      </c>
      <c r="B255" s="77" t="str">
        <f t="shared" si="24"/>
        <v/>
      </c>
      <c r="C255" s="65" t="str">
        <f t="shared" si="25"/>
        <v/>
      </c>
      <c r="D255" s="78" t="str">
        <f t="shared" si="26"/>
        <v/>
      </c>
      <c r="E255" s="78" t="str">
        <f t="shared" si="27"/>
        <v/>
      </c>
      <c r="F255" s="78" t="str">
        <f t="shared" si="21"/>
        <v/>
      </c>
      <c r="G255" s="65" t="str">
        <f t="shared" si="22"/>
        <v/>
      </c>
    </row>
    <row r="256" spans="1:7" x14ac:dyDescent="0.25">
      <c r="A256" s="76" t="str">
        <f t="shared" si="23"/>
        <v/>
      </c>
      <c r="B256" s="77" t="str">
        <f t="shared" si="24"/>
        <v/>
      </c>
      <c r="C256" s="65" t="str">
        <f t="shared" si="25"/>
        <v/>
      </c>
      <c r="D256" s="78" t="str">
        <f t="shared" si="26"/>
        <v/>
      </c>
      <c r="E256" s="78" t="str">
        <f t="shared" si="27"/>
        <v/>
      </c>
      <c r="F256" s="78" t="str">
        <f t="shared" si="21"/>
        <v/>
      </c>
      <c r="G256" s="65" t="str">
        <f t="shared" si="22"/>
        <v/>
      </c>
    </row>
    <row r="257" spans="1:7" x14ac:dyDescent="0.25">
      <c r="A257" s="76" t="str">
        <f t="shared" si="23"/>
        <v/>
      </c>
      <c r="B257" s="77" t="str">
        <f t="shared" si="24"/>
        <v/>
      </c>
      <c r="C257" s="65" t="str">
        <f t="shared" si="25"/>
        <v/>
      </c>
      <c r="D257" s="78" t="str">
        <f t="shared" si="26"/>
        <v/>
      </c>
      <c r="E257" s="78" t="str">
        <f t="shared" si="27"/>
        <v/>
      </c>
      <c r="F257" s="78" t="str">
        <f t="shared" si="21"/>
        <v/>
      </c>
      <c r="G257" s="65" t="str">
        <f t="shared" si="22"/>
        <v/>
      </c>
    </row>
    <row r="258" spans="1:7" x14ac:dyDescent="0.25">
      <c r="A258" s="76" t="str">
        <f t="shared" si="23"/>
        <v/>
      </c>
      <c r="B258" s="77" t="str">
        <f t="shared" si="24"/>
        <v/>
      </c>
      <c r="C258" s="65" t="str">
        <f t="shared" si="25"/>
        <v/>
      </c>
      <c r="D258" s="78" t="str">
        <f t="shared" si="26"/>
        <v/>
      </c>
      <c r="E258" s="78" t="str">
        <f t="shared" si="27"/>
        <v/>
      </c>
      <c r="F258" s="78" t="str">
        <f t="shared" si="21"/>
        <v/>
      </c>
      <c r="G258" s="65" t="str">
        <f t="shared" si="22"/>
        <v/>
      </c>
    </row>
    <row r="259" spans="1:7" x14ac:dyDescent="0.25">
      <c r="A259" s="76" t="str">
        <f t="shared" si="23"/>
        <v/>
      </c>
      <c r="B259" s="77" t="str">
        <f t="shared" si="24"/>
        <v/>
      </c>
      <c r="C259" s="65" t="str">
        <f t="shared" si="25"/>
        <v/>
      </c>
      <c r="D259" s="78" t="str">
        <f t="shared" si="26"/>
        <v/>
      </c>
      <c r="E259" s="78" t="str">
        <f t="shared" si="27"/>
        <v/>
      </c>
      <c r="F259" s="78" t="str">
        <f t="shared" si="21"/>
        <v/>
      </c>
      <c r="G259" s="65" t="str">
        <f t="shared" si="22"/>
        <v/>
      </c>
    </row>
    <row r="260" spans="1:7" x14ac:dyDescent="0.25">
      <c r="A260" s="76" t="str">
        <f t="shared" si="23"/>
        <v/>
      </c>
      <c r="B260" s="77" t="str">
        <f t="shared" si="24"/>
        <v/>
      </c>
      <c r="C260" s="65" t="str">
        <f t="shared" si="25"/>
        <v/>
      </c>
      <c r="D260" s="78" t="str">
        <f t="shared" si="26"/>
        <v/>
      </c>
      <c r="E260" s="78" t="str">
        <f t="shared" si="27"/>
        <v/>
      </c>
      <c r="F260" s="78" t="str">
        <f t="shared" si="21"/>
        <v/>
      </c>
      <c r="G260" s="65" t="str">
        <f t="shared" si="22"/>
        <v/>
      </c>
    </row>
    <row r="261" spans="1:7" x14ac:dyDescent="0.25">
      <c r="A261" s="76" t="str">
        <f t="shared" si="23"/>
        <v/>
      </c>
      <c r="B261" s="77" t="str">
        <f t="shared" si="24"/>
        <v/>
      </c>
      <c r="C261" s="65" t="str">
        <f t="shared" si="25"/>
        <v/>
      </c>
      <c r="D261" s="78" t="str">
        <f t="shared" si="26"/>
        <v/>
      </c>
      <c r="E261" s="78" t="str">
        <f t="shared" si="27"/>
        <v/>
      </c>
      <c r="F261" s="78" t="str">
        <f t="shared" si="21"/>
        <v/>
      </c>
      <c r="G261" s="65" t="str">
        <f t="shared" si="22"/>
        <v/>
      </c>
    </row>
    <row r="262" spans="1:7" x14ac:dyDescent="0.25">
      <c r="A262" s="76" t="str">
        <f t="shared" si="23"/>
        <v/>
      </c>
      <c r="B262" s="77" t="str">
        <f t="shared" si="24"/>
        <v/>
      </c>
      <c r="C262" s="65" t="str">
        <f t="shared" si="25"/>
        <v/>
      </c>
      <c r="D262" s="78" t="str">
        <f t="shared" si="26"/>
        <v/>
      </c>
      <c r="E262" s="78" t="str">
        <f t="shared" si="27"/>
        <v/>
      </c>
      <c r="F262" s="78" t="str">
        <f t="shared" si="21"/>
        <v/>
      </c>
      <c r="G262" s="65" t="str">
        <f t="shared" si="22"/>
        <v/>
      </c>
    </row>
    <row r="263" spans="1:7" x14ac:dyDescent="0.25">
      <c r="A263" s="76" t="str">
        <f t="shared" si="23"/>
        <v/>
      </c>
      <c r="B263" s="77" t="str">
        <f t="shared" si="24"/>
        <v/>
      </c>
      <c r="C263" s="65" t="str">
        <f t="shared" si="25"/>
        <v/>
      </c>
      <c r="D263" s="78" t="str">
        <f t="shared" si="26"/>
        <v/>
      </c>
      <c r="E263" s="78" t="str">
        <f t="shared" si="27"/>
        <v/>
      </c>
      <c r="F263" s="78" t="str">
        <f t="shared" si="21"/>
        <v/>
      </c>
      <c r="G263" s="65" t="str">
        <f t="shared" si="22"/>
        <v/>
      </c>
    </row>
    <row r="264" spans="1:7" x14ac:dyDescent="0.25">
      <c r="A264" s="76" t="str">
        <f t="shared" si="23"/>
        <v/>
      </c>
      <c r="B264" s="77" t="str">
        <f t="shared" si="24"/>
        <v/>
      </c>
      <c r="C264" s="65" t="str">
        <f t="shared" si="25"/>
        <v/>
      </c>
      <c r="D264" s="78" t="str">
        <f t="shared" si="26"/>
        <v/>
      </c>
      <c r="E264" s="78" t="str">
        <f t="shared" si="27"/>
        <v/>
      </c>
      <c r="F264" s="78" t="str">
        <f t="shared" si="21"/>
        <v/>
      </c>
      <c r="G264" s="65" t="str">
        <f t="shared" si="22"/>
        <v/>
      </c>
    </row>
    <row r="265" spans="1:7" x14ac:dyDescent="0.25">
      <c r="A265" s="76" t="str">
        <f t="shared" si="23"/>
        <v/>
      </c>
      <c r="B265" s="77" t="str">
        <f t="shared" si="24"/>
        <v/>
      </c>
      <c r="C265" s="65" t="str">
        <f t="shared" si="25"/>
        <v/>
      </c>
      <c r="D265" s="78" t="str">
        <f t="shared" si="26"/>
        <v/>
      </c>
      <c r="E265" s="78" t="str">
        <f t="shared" si="27"/>
        <v/>
      </c>
      <c r="F265" s="78" t="str">
        <f t="shared" si="21"/>
        <v/>
      </c>
      <c r="G265" s="65" t="str">
        <f t="shared" si="22"/>
        <v/>
      </c>
    </row>
    <row r="266" spans="1:7" x14ac:dyDescent="0.25">
      <c r="A266" s="76" t="str">
        <f t="shared" si="23"/>
        <v/>
      </c>
      <c r="B266" s="77" t="str">
        <f t="shared" si="24"/>
        <v/>
      </c>
      <c r="C266" s="65" t="str">
        <f t="shared" si="25"/>
        <v/>
      </c>
      <c r="D266" s="78" t="str">
        <f t="shared" si="26"/>
        <v/>
      </c>
      <c r="E266" s="78" t="str">
        <f t="shared" si="27"/>
        <v/>
      </c>
      <c r="F266" s="78" t="str">
        <f t="shared" si="21"/>
        <v/>
      </c>
      <c r="G266" s="65" t="str">
        <f t="shared" si="22"/>
        <v/>
      </c>
    </row>
    <row r="267" spans="1:7" x14ac:dyDescent="0.25">
      <c r="A267" s="76" t="str">
        <f t="shared" si="23"/>
        <v/>
      </c>
      <c r="B267" s="77" t="str">
        <f t="shared" si="24"/>
        <v/>
      </c>
      <c r="C267" s="65" t="str">
        <f t="shared" si="25"/>
        <v/>
      </c>
      <c r="D267" s="78" t="str">
        <f t="shared" si="26"/>
        <v/>
      </c>
      <c r="E267" s="78" t="str">
        <f t="shared" si="27"/>
        <v/>
      </c>
      <c r="F267" s="78" t="str">
        <f t="shared" si="21"/>
        <v/>
      </c>
      <c r="G267" s="65" t="str">
        <f t="shared" si="22"/>
        <v/>
      </c>
    </row>
    <row r="268" spans="1:7" x14ac:dyDescent="0.25">
      <c r="A268" s="76" t="str">
        <f t="shared" si="23"/>
        <v/>
      </c>
      <c r="B268" s="77" t="str">
        <f t="shared" si="24"/>
        <v/>
      </c>
      <c r="C268" s="65" t="str">
        <f t="shared" si="25"/>
        <v/>
      </c>
      <c r="D268" s="78" t="str">
        <f t="shared" si="26"/>
        <v/>
      </c>
      <c r="E268" s="78" t="str">
        <f t="shared" si="27"/>
        <v/>
      </c>
      <c r="F268" s="78" t="str">
        <f t="shared" si="21"/>
        <v/>
      </c>
      <c r="G268" s="65" t="str">
        <f t="shared" si="22"/>
        <v/>
      </c>
    </row>
    <row r="269" spans="1:7" x14ac:dyDescent="0.25">
      <c r="A269" s="76" t="str">
        <f t="shared" si="23"/>
        <v/>
      </c>
      <c r="B269" s="77" t="str">
        <f t="shared" si="24"/>
        <v/>
      </c>
      <c r="C269" s="65" t="str">
        <f t="shared" si="25"/>
        <v/>
      </c>
      <c r="D269" s="78" t="str">
        <f t="shared" si="26"/>
        <v/>
      </c>
      <c r="E269" s="78" t="str">
        <f t="shared" si="27"/>
        <v/>
      </c>
      <c r="F269" s="78" t="str">
        <f t="shared" si="21"/>
        <v/>
      </c>
      <c r="G269" s="65" t="str">
        <f t="shared" si="22"/>
        <v/>
      </c>
    </row>
    <row r="270" spans="1:7" x14ac:dyDescent="0.25">
      <c r="A270" s="76" t="str">
        <f t="shared" si="23"/>
        <v/>
      </c>
      <c r="B270" s="77" t="str">
        <f t="shared" si="24"/>
        <v/>
      </c>
      <c r="C270" s="65" t="str">
        <f t="shared" si="25"/>
        <v/>
      </c>
      <c r="D270" s="78" t="str">
        <f t="shared" si="26"/>
        <v/>
      </c>
      <c r="E270" s="78" t="str">
        <f t="shared" si="27"/>
        <v/>
      </c>
      <c r="F270" s="78" t="str">
        <f t="shared" si="21"/>
        <v/>
      </c>
      <c r="G270" s="65" t="str">
        <f t="shared" si="22"/>
        <v/>
      </c>
    </row>
    <row r="271" spans="1:7" x14ac:dyDescent="0.25">
      <c r="A271" s="76" t="str">
        <f t="shared" si="23"/>
        <v/>
      </c>
      <c r="B271" s="77" t="str">
        <f t="shared" si="24"/>
        <v/>
      </c>
      <c r="C271" s="65" t="str">
        <f t="shared" si="25"/>
        <v/>
      </c>
      <c r="D271" s="78" t="str">
        <f t="shared" si="26"/>
        <v/>
      </c>
      <c r="E271" s="78" t="str">
        <f t="shared" si="27"/>
        <v/>
      </c>
      <c r="F271" s="78" t="str">
        <f t="shared" si="21"/>
        <v/>
      </c>
      <c r="G271" s="65" t="str">
        <f t="shared" si="22"/>
        <v/>
      </c>
    </row>
    <row r="272" spans="1:7" x14ac:dyDescent="0.25">
      <c r="A272" s="76" t="str">
        <f t="shared" si="23"/>
        <v/>
      </c>
      <c r="B272" s="77" t="str">
        <f t="shared" si="24"/>
        <v/>
      </c>
      <c r="C272" s="65" t="str">
        <f t="shared" si="25"/>
        <v/>
      </c>
      <c r="D272" s="78" t="str">
        <f t="shared" si="26"/>
        <v/>
      </c>
      <c r="E272" s="78" t="str">
        <f t="shared" si="27"/>
        <v/>
      </c>
      <c r="F272" s="78" t="str">
        <f t="shared" ref="F272:F335" si="28">IF(B272="","",SUM(D272:E272))</f>
        <v/>
      </c>
      <c r="G272" s="65" t="str">
        <f t="shared" ref="G272:G335" si="29">IF(B272="","",SUM(C272)-SUM(E272))</f>
        <v/>
      </c>
    </row>
    <row r="273" spans="1:7" x14ac:dyDescent="0.25">
      <c r="A273" s="76" t="str">
        <f t="shared" ref="A273:A336" si="30">IF(B273="","",EDATE(A272,1))</f>
        <v/>
      </c>
      <c r="B273" s="77" t="str">
        <f t="shared" ref="B273:B336" si="31">IF(B272="","",IF(SUM(B272)+1&lt;=$E$7,SUM(B272)+1,""))</f>
        <v/>
      </c>
      <c r="C273" s="65" t="str">
        <f t="shared" ref="C273:C336" si="32">IF(B273="","",G272)</f>
        <v/>
      </c>
      <c r="D273" s="78" t="str">
        <f t="shared" ref="D273:D336" si="33">IF(B273="","",IPMT($E$11/12,B273,$E$7,-$E$8,$E$9,0))</f>
        <v/>
      </c>
      <c r="E273" s="78" t="str">
        <f t="shared" ref="E273:E336" si="34">IF(B273="","",PPMT($E$11/12,B273,$E$7,-$E$8,$E$9,0))</f>
        <v/>
      </c>
      <c r="F273" s="78" t="str">
        <f t="shared" si="28"/>
        <v/>
      </c>
      <c r="G273" s="65" t="str">
        <f t="shared" si="29"/>
        <v/>
      </c>
    </row>
    <row r="274" spans="1:7" x14ac:dyDescent="0.25">
      <c r="A274" s="76" t="str">
        <f t="shared" si="30"/>
        <v/>
      </c>
      <c r="B274" s="77" t="str">
        <f t="shared" si="31"/>
        <v/>
      </c>
      <c r="C274" s="65" t="str">
        <f t="shared" si="32"/>
        <v/>
      </c>
      <c r="D274" s="78" t="str">
        <f t="shared" si="33"/>
        <v/>
      </c>
      <c r="E274" s="78" t="str">
        <f t="shared" si="34"/>
        <v/>
      </c>
      <c r="F274" s="78" t="str">
        <f t="shared" si="28"/>
        <v/>
      </c>
      <c r="G274" s="65" t="str">
        <f t="shared" si="29"/>
        <v/>
      </c>
    </row>
    <row r="275" spans="1:7" x14ac:dyDescent="0.25">
      <c r="A275" s="76" t="str">
        <f t="shared" si="30"/>
        <v/>
      </c>
      <c r="B275" s="77" t="str">
        <f t="shared" si="31"/>
        <v/>
      </c>
      <c r="C275" s="65" t="str">
        <f t="shared" si="32"/>
        <v/>
      </c>
      <c r="D275" s="78" t="str">
        <f t="shared" si="33"/>
        <v/>
      </c>
      <c r="E275" s="78" t="str">
        <f t="shared" si="34"/>
        <v/>
      </c>
      <c r="F275" s="78" t="str">
        <f t="shared" si="28"/>
        <v/>
      </c>
      <c r="G275" s="65" t="str">
        <f t="shared" si="29"/>
        <v/>
      </c>
    </row>
    <row r="276" spans="1:7" x14ac:dyDescent="0.25">
      <c r="A276" s="76" t="str">
        <f t="shared" si="30"/>
        <v/>
      </c>
      <c r="B276" s="77" t="str">
        <f t="shared" si="31"/>
        <v/>
      </c>
      <c r="C276" s="65" t="str">
        <f t="shared" si="32"/>
        <v/>
      </c>
      <c r="D276" s="78" t="str">
        <f t="shared" si="33"/>
        <v/>
      </c>
      <c r="E276" s="78" t="str">
        <f t="shared" si="34"/>
        <v/>
      </c>
      <c r="F276" s="78" t="str">
        <f t="shared" si="28"/>
        <v/>
      </c>
      <c r="G276" s="65" t="str">
        <f t="shared" si="29"/>
        <v/>
      </c>
    </row>
    <row r="277" spans="1:7" x14ac:dyDescent="0.25">
      <c r="A277" s="76" t="str">
        <f t="shared" si="30"/>
        <v/>
      </c>
      <c r="B277" s="77" t="str">
        <f t="shared" si="31"/>
        <v/>
      </c>
      <c r="C277" s="65" t="str">
        <f t="shared" si="32"/>
        <v/>
      </c>
      <c r="D277" s="78" t="str">
        <f t="shared" si="33"/>
        <v/>
      </c>
      <c r="E277" s="78" t="str">
        <f t="shared" si="34"/>
        <v/>
      </c>
      <c r="F277" s="78" t="str">
        <f t="shared" si="28"/>
        <v/>
      </c>
      <c r="G277" s="65" t="str">
        <f t="shared" si="29"/>
        <v/>
      </c>
    </row>
    <row r="278" spans="1:7" x14ac:dyDescent="0.25">
      <c r="A278" s="76" t="str">
        <f t="shared" si="30"/>
        <v/>
      </c>
      <c r="B278" s="77" t="str">
        <f t="shared" si="31"/>
        <v/>
      </c>
      <c r="C278" s="65" t="str">
        <f t="shared" si="32"/>
        <v/>
      </c>
      <c r="D278" s="78" t="str">
        <f t="shared" si="33"/>
        <v/>
      </c>
      <c r="E278" s="78" t="str">
        <f t="shared" si="34"/>
        <v/>
      </c>
      <c r="F278" s="78" t="str">
        <f t="shared" si="28"/>
        <v/>
      </c>
      <c r="G278" s="65" t="str">
        <f t="shared" si="29"/>
        <v/>
      </c>
    </row>
    <row r="279" spans="1:7" x14ac:dyDescent="0.25">
      <c r="A279" s="76" t="str">
        <f t="shared" si="30"/>
        <v/>
      </c>
      <c r="B279" s="77" t="str">
        <f t="shared" si="31"/>
        <v/>
      </c>
      <c r="C279" s="65" t="str">
        <f t="shared" si="32"/>
        <v/>
      </c>
      <c r="D279" s="78" t="str">
        <f t="shared" si="33"/>
        <v/>
      </c>
      <c r="E279" s="78" t="str">
        <f t="shared" si="34"/>
        <v/>
      </c>
      <c r="F279" s="78" t="str">
        <f t="shared" si="28"/>
        <v/>
      </c>
      <c r="G279" s="65" t="str">
        <f t="shared" si="29"/>
        <v/>
      </c>
    </row>
    <row r="280" spans="1:7" x14ac:dyDescent="0.25">
      <c r="A280" s="76" t="str">
        <f t="shared" si="30"/>
        <v/>
      </c>
      <c r="B280" s="77" t="str">
        <f t="shared" si="31"/>
        <v/>
      </c>
      <c r="C280" s="65" t="str">
        <f t="shared" si="32"/>
        <v/>
      </c>
      <c r="D280" s="78" t="str">
        <f t="shared" si="33"/>
        <v/>
      </c>
      <c r="E280" s="78" t="str">
        <f t="shared" si="34"/>
        <v/>
      </c>
      <c r="F280" s="78" t="str">
        <f t="shared" si="28"/>
        <v/>
      </c>
      <c r="G280" s="65" t="str">
        <f t="shared" si="29"/>
        <v/>
      </c>
    </row>
    <row r="281" spans="1:7" x14ac:dyDescent="0.25">
      <c r="A281" s="76" t="str">
        <f t="shared" si="30"/>
        <v/>
      </c>
      <c r="B281" s="77" t="str">
        <f t="shared" si="31"/>
        <v/>
      </c>
      <c r="C281" s="65" t="str">
        <f t="shared" si="32"/>
        <v/>
      </c>
      <c r="D281" s="78" t="str">
        <f t="shared" si="33"/>
        <v/>
      </c>
      <c r="E281" s="78" t="str">
        <f t="shared" si="34"/>
        <v/>
      </c>
      <c r="F281" s="78" t="str">
        <f t="shared" si="28"/>
        <v/>
      </c>
      <c r="G281" s="65" t="str">
        <f t="shared" si="29"/>
        <v/>
      </c>
    </row>
    <row r="282" spans="1:7" x14ac:dyDescent="0.25">
      <c r="A282" s="76" t="str">
        <f t="shared" si="30"/>
        <v/>
      </c>
      <c r="B282" s="77" t="str">
        <f t="shared" si="31"/>
        <v/>
      </c>
      <c r="C282" s="65" t="str">
        <f t="shared" si="32"/>
        <v/>
      </c>
      <c r="D282" s="78" t="str">
        <f t="shared" si="33"/>
        <v/>
      </c>
      <c r="E282" s="78" t="str">
        <f t="shared" si="34"/>
        <v/>
      </c>
      <c r="F282" s="78" t="str">
        <f t="shared" si="28"/>
        <v/>
      </c>
      <c r="G282" s="65" t="str">
        <f t="shared" si="29"/>
        <v/>
      </c>
    </row>
    <row r="283" spans="1:7" x14ac:dyDescent="0.25">
      <c r="A283" s="76" t="str">
        <f t="shared" si="30"/>
        <v/>
      </c>
      <c r="B283" s="77" t="str">
        <f t="shared" si="31"/>
        <v/>
      </c>
      <c r="C283" s="65" t="str">
        <f t="shared" si="32"/>
        <v/>
      </c>
      <c r="D283" s="78" t="str">
        <f t="shared" si="33"/>
        <v/>
      </c>
      <c r="E283" s="78" t="str">
        <f t="shared" si="34"/>
        <v/>
      </c>
      <c r="F283" s="78" t="str">
        <f t="shared" si="28"/>
        <v/>
      </c>
      <c r="G283" s="65" t="str">
        <f t="shared" si="29"/>
        <v/>
      </c>
    </row>
    <row r="284" spans="1:7" x14ac:dyDescent="0.25">
      <c r="A284" s="76" t="str">
        <f t="shared" si="30"/>
        <v/>
      </c>
      <c r="B284" s="77" t="str">
        <f t="shared" si="31"/>
        <v/>
      </c>
      <c r="C284" s="65" t="str">
        <f t="shared" si="32"/>
        <v/>
      </c>
      <c r="D284" s="78" t="str">
        <f t="shared" si="33"/>
        <v/>
      </c>
      <c r="E284" s="78" t="str">
        <f t="shared" si="34"/>
        <v/>
      </c>
      <c r="F284" s="78" t="str">
        <f t="shared" si="28"/>
        <v/>
      </c>
      <c r="G284" s="65" t="str">
        <f t="shared" si="29"/>
        <v/>
      </c>
    </row>
    <row r="285" spans="1:7" x14ac:dyDescent="0.25">
      <c r="A285" s="76" t="str">
        <f t="shared" si="30"/>
        <v/>
      </c>
      <c r="B285" s="77" t="str">
        <f t="shared" si="31"/>
        <v/>
      </c>
      <c r="C285" s="65" t="str">
        <f t="shared" si="32"/>
        <v/>
      </c>
      <c r="D285" s="78" t="str">
        <f t="shared" si="33"/>
        <v/>
      </c>
      <c r="E285" s="78" t="str">
        <f t="shared" si="34"/>
        <v/>
      </c>
      <c r="F285" s="78" t="str">
        <f t="shared" si="28"/>
        <v/>
      </c>
      <c r="G285" s="65" t="str">
        <f t="shared" si="29"/>
        <v/>
      </c>
    </row>
    <row r="286" spans="1:7" x14ac:dyDescent="0.25">
      <c r="A286" s="76" t="str">
        <f t="shared" si="30"/>
        <v/>
      </c>
      <c r="B286" s="77" t="str">
        <f t="shared" si="31"/>
        <v/>
      </c>
      <c r="C286" s="65" t="str">
        <f t="shared" si="32"/>
        <v/>
      </c>
      <c r="D286" s="78" t="str">
        <f t="shared" si="33"/>
        <v/>
      </c>
      <c r="E286" s="78" t="str">
        <f t="shared" si="34"/>
        <v/>
      </c>
      <c r="F286" s="78" t="str">
        <f t="shared" si="28"/>
        <v/>
      </c>
      <c r="G286" s="65" t="str">
        <f t="shared" si="29"/>
        <v/>
      </c>
    </row>
    <row r="287" spans="1:7" x14ac:dyDescent="0.25">
      <c r="A287" s="76" t="str">
        <f t="shared" si="30"/>
        <v/>
      </c>
      <c r="B287" s="77" t="str">
        <f t="shared" si="31"/>
        <v/>
      </c>
      <c r="C287" s="65" t="str">
        <f t="shared" si="32"/>
        <v/>
      </c>
      <c r="D287" s="78" t="str">
        <f t="shared" si="33"/>
        <v/>
      </c>
      <c r="E287" s="78" t="str">
        <f t="shared" si="34"/>
        <v/>
      </c>
      <c r="F287" s="78" t="str">
        <f t="shared" si="28"/>
        <v/>
      </c>
      <c r="G287" s="65" t="str">
        <f t="shared" si="29"/>
        <v/>
      </c>
    </row>
    <row r="288" spans="1:7" x14ac:dyDescent="0.25">
      <c r="A288" s="76" t="str">
        <f t="shared" si="30"/>
        <v/>
      </c>
      <c r="B288" s="77" t="str">
        <f t="shared" si="31"/>
        <v/>
      </c>
      <c r="C288" s="65" t="str">
        <f t="shared" si="32"/>
        <v/>
      </c>
      <c r="D288" s="78" t="str">
        <f t="shared" si="33"/>
        <v/>
      </c>
      <c r="E288" s="78" t="str">
        <f t="shared" si="34"/>
        <v/>
      </c>
      <c r="F288" s="78" t="str">
        <f t="shared" si="28"/>
        <v/>
      </c>
      <c r="G288" s="65" t="str">
        <f t="shared" si="29"/>
        <v/>
      </c>
    </row>
    <row r="289" spans="1:7" x14ac:dyDescent="0.25">
      <c r="A289" s="76" t="str">
        <f t="shared" si="30"/>
        <v/>
      </c>
      <c r="B289" s="77" t="str">
        <f t="shared" si="31"/>
        <v/>
      </c>
      <c r="C289" s="65" t="str">
        <f t="shared" si="32"/>
        <v/>
      </c>
      <c r="D289" s="78" t="str">
        <f t="shared" si="33"/>
        <v/>
      </c>
      <c r="E289" s="78" t="str">
        <f t="shared" si="34"/>
        <v/>
      </c>
      <c r="F289" s="78" t="str">
        <f t="shared" si="28"/>
        <v/>
      </c>
      <c r="G289" s="65" t="str">
        <f t="shared" si="29"/>
        <v/>
      </c>
    </row>
    <row r="290" spans="1:7" x14ac:dyDescent="0.25">
      <c r="A290" s="76" t="str">
        <f t="shared" si="30"/>
        <v/>
      </c>
      <c r="B290" s="77" t="str">
        <f t="shared" si="31"/>
        <v/>
      </c>
      <c r="C290" s="65" t="str">
        <f t="shared" si="32"/>
        <v/>
      </c>
      <c r="D290" s="78" t="str">
        <f t="shared" si="33"/>
        <v/>
      </c>
      <c r="E290" s="78" t="str">
        <f t="shared" si="34"/>
        <v/>
      </c>
      <c r="F290" s="78" t="str">
        <f t="shared" si="28"/>
        <v/>
      </c>
      <c r="G290" s="65" t="str">
        <f t="shared" si="29"/>
        <v/>
      </c>
    </row>
    <row r="291" spans="1:7" x14ac:dyDescent="0.25">
      <c r="A291" s="76" t="str">
        <f t="shared" si="30"/>
        <v/>
      </c>
      <c r="B291" s="77" t="str">
        <f t="shared" si="31"/>
        <v/>
      </c>
      <c r="C291" s="65" t="str">
        <f t="shared" si="32"/>
        <v/>
      </c>
      <c r="D291" s="78" t="str">
        <f t="shared" si="33"/>
        <v/>
      </c>
      <c r="E291" s="78" t="str">
        <f t="shared" si="34"/>
        <v/>
      </c>
      <c r="F291" s="78" t="str">
        <f t="shared" si="28"/>
        <v/>
      </c>
      <c r="G291" s="65" t="str">
        <f t="shared" si="29"/>
        <v/>
      </c>
    </row>
    <row r="292" spans="1:7" x14ac:dyDescent="0.25">
      <c r="A292" s="76" t="str">
        <f t="shared" si="30"/>
        <v/>
      </c>
      <c r="B292" s="77" t="str">
        <f t="shared" si="31"/>
        <v/>
      </c>
      <c r="C292" s="65" t="str">
        <f t="shared" si="32"/>
        <v/>
      </c>
      <c r="D292" s="78" t="str">
        <f t="shared" si="33"/>
        <v/>
      </c>
      <c r="E292" s="78" t="str">
        <f t="shared" si="34"/>
        <v/>
      </c>
      <c r="F292" s="78" t="str">
        <f t="shared" si="28"/>
        <v/>
      </c>
      <c r="G292" s="65" t="str">
        <f t="shared" si="29"/>
        <v/>
      </c>
    </row>
    <row r="293" spans="1:7" x14ac:dyDescent="0.25">
      <c r="A293" s="76" t="str">
        <f t="shared" si="30"/>
        <v/>
      </c>
      <c r="B293" s="77" t="str">
        <f t="shared" si="31"/>
        <v/>
      </c>
      <c r="C293" s="65" t="str">
        <f t="shared" si="32"/>
        <v/>
      </c>
      <c r="D293" s="78" t="str">
        <f t="shared" si="33"/>
        <v/>
      </c>
      <c r="E293" s="78" t="str">
        <f t="shared" si="34"/>
        <v/>
      </c>
      <c r="F293" s="78" t="str">
        <f t="shared" si="28"/>
        <v/>
      </c>
      <c r="G293" s="65" t="str">
        <f t="shared" si="29"/>
        <v/>
      </c>
    </row>
    <row r="294" spans="1:7" x14ac:dyDescent="0.25">
      <c r="A294" s="76" t="str">
        <f t="shared" si="30"/>
        <v/>
      </c>
      <c r="B294" s="77" t="str">
        <f t="shared" si="31"/>
        <v/>
      </c>
      <c r="C294" s="65" t="str">
        <f t="shared" si="32"/>
        <v/>
      </c>
      <c r="D294" s="78" t="str">
        <f t="shared" si="33"/>
        <v/>
      </c>
      <c r="E294" s="78" t="str">
        <f t="shared" si="34"/>
        <v/>
      </c>
      <c r="F294" s="78" t="str">
        <f t="shared" si="28"/>
        <v/>
      </c>
      <c r="G294" s="65" t="str">
        <f t="shared" si="29"/>
        <v/>
      </c>
    </row>
    <row r="295" spans="1:7" x14ac:dyDescent="0.25">
      <c r="A295" s="76" t="str">
        <f t="shared" si="30"/>
        <v/>
      </c>
      <c r="B295" s="77" t="str">
        <f t="shared" si="31"/>
        <v/>
      </c>
      <c r="C295" s="65" t="str">
        <f t="shared" si="32"/>
        <v/>
      </c>
      <c r="D295" s="78" t="str">
        <f t="shared" si="33"/>
        <v/>
      </c>
      <c r="E295" s="78" t="str">
        <f t="shared" si="34"/>
        <v/>
      </c>
      <c r="F295" s="78" t="str">
        <f t="shared" si="28"/>
        <v/>
      </c>
      <c r="G295" s="65" t="str">
        <f t="shared" si="29"/>
        <v/>
      </c>
    </row>
    <row r="296" spans="1:7" x14ac:dyDescent="0.25">
      <c r="A296" s="76" t="str">
        <f t="shared" si="30"/>
        <v/>
      </c>
      <c r="B296" s="77" t="str">
        <f t="shared" si="31"/>
        <v/>
      </c>
      <c r="C296" s="65" t="str">
        <f t="shared" si="32"/>
        <v/>
      </c>
      <c r="D296" s="78" t="str">
        <f t="shared" si="33"/>
        <v/>
      </c>
      <c r="E296" s="78" t="str">
        <f t="shared" si="34"/>
        <v/>
      </c>
      <c r="F296" s="78" t="str">
        <f t="shared" si="28"/>
        <v/>
      </c>
      <c r="G296" s="65" t="str">
        <f t="shared" si="29"/>
        <v/>
      </c>
    </row>
    <row r="297" spans="1:7" x14ac:dyDescent="0.25">
      <c r="A297" s="76" t="str">
        <f t="shared" si="30"/>
        <v/>
      </c>
      <c r="B297" s="77" t="str">
        <f t="shared" si="31"/>
        <v/>
      </c>
      <c r="C297" s="65" t="str">
        <f t="shared" si="32"/>
        <v/>
      </c>
      <c r="D297" s="78" t="str">
        <f t="shared" si="33"/>
        <v/>
      </c>
      <c r="E297" s="78" t="str">
        <f t="shared" si="34"/>
        <v/>
      </c>
      <c r="F297" s="78" t="str">
        <f t="shared" si="28"/>
        <v/>
      </c>
      <c r="G297" s="65" t="str">
        <f t="shared" si="29"/>
        <v/>
      </c>
    </row>
    <row r="298" spans="1:7" x14ac:dyDescent="0.25">
      <c r="A298" s="76" t="str">
        <f t="shared" si="30"/>
        <v/>
      </c>
      <c r="B298" s="77" t="str">
        <f t="shared" si="31"/>
        <v/>
      </c>
      <c r="C298" s="65" t="str">
        <f t="shared" si="32"/>
        <v/>
      </c>
      <c r="D298" s="78" t="str">
        <f t="shared" si="33"/>
        <v/>
      </c>
      <c r="E298" s="78" t="str">
        <f t="shared" si="34"/>
        <v/>
      </c>
      <c r="F298" s="78" t="str">
        <f t="shared" si="28"/>
        <v/>
      </c>
      <c r="G298" s="65" t="str">
        <f t="shared" si="29"/>
        <v/>
      </c>
    </row>
    <row r="299" spans="1:7" x14ac:dyDescent="0.25">
      <c r="A299" s="76" t="str">
        <f t="shared" si="30"/>
        <v/>
      </c>
      <c r="B299" s="77" t="str">
        <f t="shared" si="31"/>
        <v/>
      </c>
      <c r="C299" s="65" t="str">
        <f t="shared" si="32"/>
        <v/>
      </c>
      <c r="D299" s="78" t="str">
        <f t="shared" si="33"/>
        <v/>
      </c>
      <c r="E299" s="78" t="str">
        <f t="shared" si="34"/>
        <v/>
      </c>
      <c r="F299" s="78" t="str">
        <f t="shared" si="28"/>
        <v/>
      </c>
      <c r="G299" s="65" t="str">
        <f t="shared" si="29"/>
        <v/>
      </c>
    </row>
    <row r="300" spans="1:7" x14ac:dyDescent="0.25">
      <c r="A300" s="76" t="str">
        <f t="shared" si="30"/>
        <v/>
      </c>
      <c r="B300" s="77" t="str">
        <f t="shared" si="31"/>
        <v/>
      </c>
      <c r="C300" s="65" t="str">
        <f t="shared" si="32"/>
        <v/>
      </c>
      <c r="D300" s="78" t="str">
        <f t="shared" si="33"/>
        <v/>
      </c>
      <c r="E300" s="78" t="str">
        <f t="shared" si="34"/>
        <v/>
      </c>
      <c r="F300" s="78" t="str">
        <f t="shared" si="28"/>
        <v/>
      </c>
      <c r="G300" s="65" t="str">
        <f t="shared" si="29"/>
        <v/>
      </c>
    </row>
    <row r="301" spans="1:7" x14ac:dyDescent="0.25">
      <c r="A301" s="76" t="str">
        <f t="shared" si="30"/>
        <v/>
      </c>
      <c r="B301" s="77" t="str">
        <f t="shared" si="31"/>
        <v/>
      </c>
      <c r="C301" s="65" t="str">
        <f t="shared" si="32"/>
        <v/>
      </c>
      <c r="D301" s="78" t="str">
        <f t="shared" si="33"/>
        <v/>
      </c>
      <c r="E301" s="78" t="str">
        <f t="shared" si="34"/>
        <v/>
      </c>
      <c r="F301" s="78" t="str">
        <f t="shared" si="28"/>
        <v/>
      </c>
      <c r="G301" s="65" t="str">
        <f t="shared" si="29"/>
        <v/>
      </c>
    </row>
    <row r="302" spans="1:7" x14ac:dyDescent="0.25">
      <c r="A302" s="76" t="str">
        <f t="shared" si="30"/>
        <v/>
      </c>
      <c r="B302" s="77" t="str">
        <f t="shared" si="31"/>
        <v/>
      </c>
      <c r="C302" s="65" t="str">
        <f t="shared" si="32"/>
        <v/>
      </c>
      <c r="D302" s="78" t="str">
        <f t="shared" si="33"/>
        <v/>
      </c>
      <c r="E302" s="78" t="str">
        <f t="shared" si="34"/>
        <v/>
      </c>
      <c r="F302" s="78" t="str">
        <f t="shared" si="28"/>
        <v/>
      </c>
      <c r="G302" s="65" t="str">
        <f t="shared" si="29"/>
        <v/>
      </c>
    </row>
    <row r="303" spans="1:7" x14ac:dyDescent="0.25">
      <c r="A303" s="76" t="str">
        <f t="shared" si="30"/>
        <v/>
      </c>
      <c r="B303" s="77" t="str">
        <f t="shared" si="31"/>
        <v/>
      </c>
      <c r="C303" s="65" t="str">
        <f t="shared" si="32"/>
        <v/>
      </c>
      <c r="D303" s="78" t="str">
        <f t="shared" si="33"/>
        <v/>
      </c>
      <c r="E303" s="78" t="str">
        <f t="shared" si="34"/>
        <v/>
      </c>
      <c r="F303" s="78" t="str">
        <f t="shared" si="28"/>
        <v/>
      </c>
      <c r="G303" s="65" t="str">
        <f t="shared" si="29"/>
        <v/>
      </c>
    </row>
    <row r="304" spans="1:7" x14ac:dyDescent="0.25">
      <c r="A304" s="76" t="str">
        <f t="shared" si="30"/>
        <v/>
      </c>
      <c r="B304" s="77" t="str">
        <f t="shared" si="31"/>
        <v/>
      </c>
      <c r="C304" s="65" t="str">
        <f t="shared" si="32"/>
        <v/>
      </c>
      <c r="D304" s="78" t="str">
        <f t="shared" si="33"/>
        <v/>
      </c>
      <c r="E304" s="78" t="str">
        <f t="shared" si="34"/>
        <v/>
      </c>
      <c r="F304" s="78" t="str">
        <f t="shared" si="28"/>
        <v/>
      </c>
      <c r="G304" s="65" t="str">
        <f t="shared" si="29"/>
        <v/>
      </c>
    </row>
    <row r="305" spans="1:7" x14ac:dyDescent="0.25">
      <c r="A305" s="76" t="str">
        <f t="shared" si="30"/>
        <v/>
      </c>
      <c r="B305" s="77" t="str">
        <f t="shared" si="31"/>
        <v/>
      </c>
      <c r="C305" s="65" t="str">
        <f t="shared" si="32"/>
        <v/>
      </c>
      <c r="D305" s="78" t="str">
        <f t="shared" si="33"/>
        <v/>
      </c>
      <c r="E305" s="78" t="str">
        <f t="shared" si="34"/>
        <v/>
      </c>
      <c r="F305" s="78" t="str">
        <f t="shared" si="28"/>
        <v/>
      </c>
      <c r="G305" s="65" t="str">
        <f t="shared" si="29"/>
        <v/>
      </c>
    </row>
    <row r="306" spans="1:7" x14ac:dyDescent="0.25">
      <c r="A306" s="76" t="str">
        <f t="shared" si="30"/>
        <v/>
      </c>
      <c r="B306" s="77" t="str">
        <f t="shared" si="31"/>
        <v/>
      </c>
      <c r="C306" s="65" t="str">
        <f t="shared" si="32"/>
        <v/>
      </c>
      <c r="D306" s="78" t="str">
        <f t="shared" si="33"/>
        <v/>
      </c>
      <c r="E306" s="78" t="str">
        <f t="shared" si="34"/>
        <v/>
      </c>
      <c r="F306" s="78" t="str">
        <f t="shared" si="28"/>
        <v/>
      </c>
      <c r="G306" s="65" t="str">
        <f t="shared" si="29"/>
        <v/>
      </c>
    </row>
    <row r="307" spans="1:7" x14ac:dyDescent="0.25">
      <c r="A307" s="76" t="str">
        <f t="shared" si="30"/>
        <v/>
      </c>
      <c r="B307" s="77" t="str">
        <f t="shared" si="31"/>
        <v/>
      </c>
      <c r="C307" s="65" t="str">
        <f t="shared" si="32"/>
        <v/>
      </c>
      <c r="D307" s="78" t="str">
        <f t="shared" si="33"/>
        <v/>
      </c>
      <c r="E307" s="78" t="str">
        <f t="shared" si="34"/>
        <v/>
      </c>
      <c r="F307" s="78" t="str">
        <f t="shared" si="28"/>
        <v/>
      </c>
      <c r="G307" s="65" t="str">
        <f t="shared" si="29"/>
        <v/>
      </c>
    </row>
    <row r="308" spans="1:7" x14ac:dyDescent="0.25">
      <c r="A308" s="76" t="str">
        <f t="shared" si="30"/>
        <v/>
      </c>
      <c r="B308" s="77" t="str">
        <f t="shared" si="31"/>
        <v/>
      </c>
      <c r="C308" s="65" t="str">
        <f t="shared" si="32"/>
        <v/>
      </c>
      <c r="D308" s="78" t="str">
        <f t="shared" si="33"/>
        <v/>
      </c>
      <c r="E308" s="78" t="str">
        <f t="shared" si="34"/>
        <v/>
      </c>
      <c r="F308" s="78" t="str">
        <f t="shared" si="28"/>
        <v/>
      </c>
      <c r="G308" s="65" t="str">
        <f t="shared" si="29"/>
        <v/>
      </c>
    </row>
    <row r="309" spans="1:7" x14ac:dyDescent="0.25">
      <c r="A309" s="76" t="str">
        <f t="shared" si="30"/>
        <v/>
      </c>
      <c r="B309" s="77" t="str">
        <f t="shared" si="31"/>
        <v/>
      </c>
      <c r="C309" s="65" t="str">
        <f t="shared" si="32"/>
        <v/>
      </c>
      <c r="D309" s="78" t="str">
        <f t="shared" si="33"/>
        <v/>
      </c>
      <c r="E309" s="78" t="str">
        <f t="shared" si="34"/>
        <v/>
      </c>
      <c r="F309" s="78" t="str">
        <f t="shared" si="28"/>
        <v/>
      </c>
      <c r="G309" s="65" t="str">
        <f t="shared" si="29"/>
        <v/>
      </c>
    </row>
    <row r="310" spans="1:7" x14ac:dyDescent="0.25">
      <c r="A310" s="76" t="str">
        <f t="shared" si="30"/>
        <v/>
      </c>
      <c r="B310" s="77" t="str">
        <f t="shared" si="31"/>
        <v/>
      </c>
      <c r="C310" s="65" t="str">
        <f t="shared" si="32"/>
        <v/>
      </c>
      <c r="D310" s="78" t="str">
        <f t="shared" si="33"/>
        <v/>
      </c>
      <c r="E310" s="78" t="str">
        <f t="shared" si="34"/>
        <v/>
      </c>
      <c r="F310" s="78" t="str">
        <f t="shared" si="28"/>
        <v/>
      </c>
      <c r="G310" s="65" t="str">
        <f t="shared" si="29"/>
        <v/>
      </c>
    </row>
    <row r="311" spans="1:7" x14ac:dyDescent="0.25">
      <c r="A311" s="76" t="str">
        <f t="shared" si="30"/>
        <v/>
      </c>
      <c r="B311" s="77" t="str">
        <f t="shared" si="31"/>
        <v/>
      </c>
      <c r="C311" s="65" t="str">
        <f t="shared" si="32"/>
        <v/>
      </c>
      <c r="D311" s="78" t="str">
        <f t="shared" si="33"/>
        <v/>
      </c>
      <c r="E311" s="78" t="str">
        <f t="shared" si="34"/>
        <v/>
      </c>
      <c r="F311" s="78" t="str">
        <f t="shared" si="28"/>
        <v/>
      </c>
      <c r="G311" s="65" t="str">
        <f t="shared" si="29"/>
        <v/>
      </c>
    </row>
    <row r="312" spans="1:7" x14ac:dyDescent="0.25">
      <c r="A312" s="76" t="str">
        <f t="shared" si="30"/>
        <v/>
      </c>
      <c r="B312" s="77" t="str">
        <f t="shared" si="31"/>
        <v/>
      </c>
      <c r="C312" s="65" t="str">
        <f t="shared" si="32"/>
        <v/>
      </c>
      <c r="D312" s="78" t="str">
        <f t="shared" si="33"/>
        <v/>
      </c>
      <c r="E312" s="78" t="str">
        <f t="shared" si="34"/>
        <v/>
      </c>
      <c r="F312" s="78" t="str">
        <f t="shared" si="28"/>
        <v/>
      </c>
      <c r="G312" s="65" t="str">
        <f t="shared" si="29"/>
        <v/>
      </c>
    </row>
    <row r="313" spans="1:7" x14ac:dyDescent="0.25">
      <c r="A313" s="76" t="str">
        <f t="shared" si="30"/>
        <v/>
      </c>
      <c r="B313" s="77" t="str">
        <f t="shared" si="31"/>
        <v/>
      </c>
      <c r="C313" s="65" t="str">
        <f t="shared" si="32"/>
        <v/>
      </c>
      <c r="D313" s="78" t="str">
        <f t="shared" si="33"/>
        <v/>
      </c>
      <c r="E313" s="78" t="str">
        <f t="shared" si="34"/>
        <v/>
      </c>
      <c r="F313" s="78" t="str">
        <f t="shared" si="28"/>
        <v/>
      </c>
      <c r="G313" s="65" t="str">
        <f t="shared" si="29"/>
        <v/>
      </c>
    </row>
    <row r="314" spans="1:7" x14ac:dyDescent="0.25">
      <c r="A314" s="76" t="str">
        <f t="shared" si="30"/>
        <v/>
      </c>
      <c r="B314" s="77" t="str">
        <f t="shared" si="31"/>
        <v/>
      </c>
      <c r="C314" s="65" t="str">
        <f t="shared" si="32"/>
        <v/>
      </c>
      <c r="D314" s="78" t="str">
        <f t="shared" si="33"/>
        <v/>
      </c>
      <c r="E314" s="78" t="str">
        <f t="shared" si="34"/>
        <v/>
      </c>
      <c r="F314" s="78" t="str">
        <f t="shared" si="28"/>
        <v/>
      </c>
      <c r="G314" s="65" t="str">
        <f t="shared" si="29"/>
        <v/>
      </c>
    </row>
    <row r="315" spans="1:7" x14ac:dyDescent="0.25">
      <c r="A315" s="76" t="str">
        <f t="shared" si="30"/>
        <v/>
      </c>
      <c r="B315" s="77" t="str">
        <f t="shared" si="31"/>
        <v/>
      </c>
      <c r="C315" s="65" t="str">
        <f t="shared" si="32"/>
        <v/>
      </c>
      <c r="D315" s="78" t="str">
        <f t="shared" si="33"/>
        <v/>
      </c>
      <c r="E315" s="78" t="str">
        <f t="shared" si="34"/>
        <v/>
      </c>
      <c r="F315" s="78" t="str">
        <f t="shared" si="28"/>
        <v/>
      </c>
      <c r="G315" s="65" t="str">
        <f t="shared" si="29"/>
        <v/>
      </c>
    </row>
    <row r="316" spans="1:7" x14ac:dyDescent="0.25">
      <c r="A316" s="76" t="str">
        <f t="shared" si="30"/>
        <v/>
      </c>
      <c r="B316" s="77" t="str">
        <f t="shared" si="31"/>
        <v/>
      </c>
      <c r="C316" s="65" t="str">
        <f t="shared" si="32"/>
        <v/>
      </c>
      <c r="D316" s="78" t="str">
        <f t="shared" si="33"/>
        <v/>
      </c>
      <c r="E316" s="78" t="str">
        <f t="shared" si="34"/>
        <v/>
      </c>
      <c r="F316" s="78" t="str">
        <f t="shared" si="28"/>
        <v/>
      </c>
      <c r="G316" s="65" t="str">
        <f t="shared" si="29"/>
        <v/>
      </c>
    </row>
    <row r="317" spans="1:7" x14ac:dyDescent="0.25">
      <c r="A317" s="76" t="str">
        <f t="shared" si="30"/>
        <v/>
      </c>
      <c r="B317" s="77" t="str">
        <f t="shared" si="31"/>
        <v/>
      </c>
      <c r="C317" s="65" t="str">
        <f t="shared" si="32"/>
        <v/>
      </c>
      <c r="D317" s="78" t="str">
        <f t="shared" si="33"/>
        <v/>
      </c>
      <c r="E317" s="78" t="str">
        <f t="shared" si="34"/>
        <v/>
      </c>
      <c r="F317" s="78" t="str">
        <f t="shared" si="28"/>
        <v/>
      </c>
      <c r="G317" s="65" t="str">
        <f t="shared" si="29"/>
        <v/>
      </c>
    </row>
    <row r="318" spans="1:7" x14ac:dyDescent="0.25">
      <c r="A318" s="76" t="str">
        <f t="shared" si="30"/>
        <v/>
      </c>
      <c r="B318" s="77" t="str">
        <f t="shared" si="31"/>
        <v/>
      </c>
      <c r="C318" s="65" t="str">
        <f t="shared" si="32"/>
        <v/>
      </c>
      <c r="D318" s="78" t="str">
        <f t="shared" si="33"/>
        <v/>
      </c>
      <c r="E318" s="78" t="str">
        <f t="shared" si="34"/>
        <v/>
      </c>
      <c r="F318" s="78" t="str">
        <f t="shared" si="28"/>
        <v/>
      </c>
      <c r="G318" s="65" t="str">
        <f t="shared" si="29"/>
        <v/>
      </c>
    </row>
    <row r="319" spans="1:7" x14ac:dyDescent="0.25">
      <c r="A319" s="76" t="str">
        <f t="shared" si="30"/>
        <v/>
      </c>
      <c r="B319" s="77" t="str">
        <f t="shared" si="31"/>
        <v/>
      </c>
      <c r="C319" s="65" t="str">
        <f t="shared" si="32"/>
        <v/>
      </c>
      <c r="D319" s="78" t="str">
        <f t="shared" si="33"/>
        <v/>
      </c>
      <c r="E319" s="78" t="str">
        <f t="shared" si="34"/>
        <v/>
      </c>
      <c r="F319" s="78" t="str">
        <f t="shared" si="28"/>
        <v/>
      </c>
      <c r="G319" s="65" t="str">
        <f t="shared" si="29"/>
        <v/>
      </c>
    </row>
    <row r="320" spans="1:7" x14ac:dyDescent="0.25">
      <c r="A320" s="76" t="str">
        <f t="shared" si="30"/>
        <v/>
      </c>
      <c r="B320" s="77" t="str">
        <f t="shared" si="31"/>
        <v/>
      </c>
      <c r="C320" s="65" t="str">
        <f t="shared" si="32"/>
        <v/>
      </c>
      <c r="D320" s="78" t="str">
        <f t="shared" si="33"/>
        <v/>
      </c>
      <c r="E320" s="78" t="str">
        <f t="shared" si="34"/>
        <v/>
      </c>
      <c r="F320" s="78" t="str">
        <f t="shared" si="28"/>
        <v/>
      </c>
      <c r="G320" s="65" t="str">
        <f t="shared" si="29"/>
        <v/>
      </c>
    </row>
    <row r="321" spans="1:7" x14ac:dyDescent="0.25">
      <c r="A321" s="76" t="str">
        <f t="shared" si="30"/>
        <v/>
      </c>
      <c r="B321" s="77" t="str">
        <f t="shared" si="31"/>
        <v/>
      </c>
      <c r="C321" s="65" t="str">
        <f t="shared" si="32"/>
        <v/>
      </c>
      <c r="D321" s="78" t="str">
        <f t="shared" si="33"/>
        <v/>
      </c>
      <c r="E321" s="78" t="str">
        <f t="shared" si="34"/>
        <v/>
      </c>
      <c r="F321" s="78" t="str">
        <f t="shared" si="28"/>
        <v/>
      </c>
      <c r="G321" s="65" t="str">
        <f t="shared" si="29"/>
        <v/>
      </c>
    </row>
    <row r="322" spans="1:7" x14ac:dyDescent="0.25">
      <c r="A322" s="76" t="str">
        <f t="shared" si="30"/>
        <v/>
      </c>
      <c r="B322" s="77" t="str">
        <f t="shared" si="31"/>
        <v/>
      </c>
      <c r="C322" s="65" t="str">
        <f t="shared" si="32"/>
        <v/>
      </c>
      <c r="D322" s="78" t="str">
        <f t="shared" si="33"/>
        <v/>
      </c>
      <c r="E322" s="78" t="str">
        <f t="shared" si="34"/>
        <v/>
      </c>
      <c r="F322" s="78" t="str">
        <f t="shared" si="28"/>
        <v/>
      </c>
      <c r="G322" s="65" t="str">
        <f t="shared" si="29"/>
        <v/>
      </c>
    </row>
    <row r="323" spans="1:7" x14ac:dyDescent="0.25">
      <c r="A323" s="76" t="str">
        <f t="shared" si="30"/>
        <v/>
      </c>
      <c r="B323" s="77" t="str">
        <f t="shared" si="31"/>
        <v/>
      </c>
      <c r="C323" s="65" t="str">
        <f t="shared" si="32"/>
        <v/>
      </c>
      <c r="D323" s="78" t="str">
        <f t="shared" si="33"/>
        <v/>
      </c>
      <c r="E323" s="78" t="str">
        <f t="shared" si="34"/>
        <v/>
      </c>
      <c r="F323" s="78" t="str">
        <f t="shared" si="28"/>
        <v/>
      </c>
      <c r="G323" s="65" t="str">
        <f t="shared" si="29"/>
        <v/>
      </c>
    </row>
    <row r="324" spans="1:7" x14ac:dyDescent="0.25">
      <c r="A324" s="76" t="str">
        <f t="shared" si="30"/>
        <v/>
      </c>
      <c r="B324" s="77" t="str">
        <f t="shared" si="31"/>
        <v/>
      </c>
      <c r="C324" s="65" t="str">
        <f t="shared" si="32"/>
        <v/>
      </c>
      <c r="D324" s="78" t="str">
        <f t="shared" si="33"/>
        <v/>
      </c>
      <c r="E324" s="78" t="str">
        <f t="shared" si="34"/>
        <v/>
      </c>
      <c r="F324" s="78" t="str">
        <f t="shared" si="28"/>
        <v/>
      </c>
      <c r="G324" s="65" t="str">
        <f t="shared" si="29"/>
        <v/>
      </c>
    </row>
    <row r="325" spans="1:7" x14ac:dyDescent="0.25">
      <c r="A325" s="76" t="str">
        <f t="shared" si="30"/>
        <v/>
      </c>
      <c r="B325" s="77" t="str">
        <f t="shared" si="31"/>
        <v/>
      </c>
      <c r="C325" s="65" t="str">
        <f t="shared" si="32"/>
        <v/>
      </c>
      <c r="D325" s="78" t="str">
        <f t="shared" si="33"/>
        <v/>
      </c>
      <c r="E325" s="78" t="str">
        <f t="shared" si="34"/>
        <v/>
      </c>
      <c r="F325" s="78" t="str">
        <f t="shared" si="28"/>
        <v/>
      </c>
      <c r="G325" s="65" t="str">
        <f t="shared" si="29"/>
        <v/>
      </c>
    </row>
    <row r="326" spans="1:7" x14ac:dyDescent="0.25">
      <c r="A326" s="76" t="str">
        <f t="shared" si="30"/>
        <v/>
      </c>
      <c r="B326" s="77" t="str">
        <f t="shared" si="31"/>
        <v/>
      </c>
      <c r="C326" s="65" t="str">
        <f t="shared" si="32"/>
        <v/>
      </c>
      <c r="D326" s="78" t="str">
        <f t="shared" si="33"/>
        <v/>
      </c>
      <c r="E326" s="78" t="str">
        <f t="shared" si="34"/>
        <v/>
      </c>
      <c r="F326" s="78" t="str">
        <f t="shared" si="28"/>
        <v/>
      </c>
      <c r="G326" s="65" t="str">
        <f t="shared" si="29"/>
        <v/>
      </c>
    </row>
    <row r="327" spans="1:7" x14ac:dyDescent="0.25">
      <c r="A327" s="76" t="str">
        <f t="shared" si="30"/>
        <v/>
      </c>
      <c r="B327" s="77" t="str">
        <f t="shared" si="31"/>
        <v/>
      </c>
      <c r="C327" s="65" t="str">
        <f t="shared" si="32"/>
        <v/>
      </c>
      <c r="D327" s="78" t="str">
        <f t="shared" si="33"/>
        <v/>
      </c>
      <c r="E327" s="78" t="str">
        <f t="shared" si="34"/>
        <v/>
      </c>
      <c r="F327" s="78" t="str">
        <f t="shared" si="28"/>
        <v/>
      </c>
      <c r="G327" s="65" t="str">
        <f t="shared" si="29"/>
        <v/>
      </c>
    </row>
    <row r="328" spans="1:7" x14ac:dyDescent="0.25">
      <c r="A328" s="76" t="str">
        <f t="shared" si="30"/>
        <v/>
      </c>
      <c r="B328" s="77" t="str">
        <f t="shared" si="31"/>
        <v/>
      </c>
      <c r="C328" s="65" t="str">
        <f t="shared" si="32"/>
        <v/>
      </c>
      <c r="D328" s="78" t="str">
        <f t="shared" si="33"/>
        <v/>
      </c>
      <c r="E328" s="78" t="str">
        <f t="shared" si="34"/>
        <v/>
      </c>
      <c r="F328" s="78" t="str">
        <f t="shared" si="28"/>
        <v/>
      </c>
      <c r="G328" s="65" t="str">
        <f t="shared" si="29"/>
        <v/>
      </c>
    </row>
    <row r="329" spans="1:7" x14ac:dyDescent="0.25">
      <c r="A329" s="76" t="str">
        <f t="shared" si="30"/>
        <v/>
      </c>
      <c r="B329" s="77" t="str">
        <f t="shared" si="31"/>
        <v/>
      </c>
      <c r="C329" s="65" t="str">
        <f t="shared" si="32"/>
        <v/>
      </c>
      <c r="D329" s="78" t="str">
        <f t="shared" si="33"/>
        <v/>
      </c>
      <c r="E329" s="78" t="str">
        <f t="shared" si="34"/>
        <v/>
      </c>
      <c r="F329" s="78" t="str">
        <f t="shared" si="28"/>
        <v/>
      </c>
      <c r="G329" s="65" t="str">
        <f t="shared" si="29"/>
        <v/>
      </c>
    </row>
    <row r="330" spans="1:7" x14ac:dyDescent="0.25">
      <c r="A330" s="76" t="str">
        <f t="shared" si="30"/>
        <v/>
      </c>
      <c r="B330" s="77" t="str">
        <f t="shared" si="31"/>
        <v/>
      </c>
      <c r="C330" s="65" t="str">
        <f t="shared" si="32"/>
        <v/>
      </c>
      <c r="D330" s="78" t="str">
        <f t="shared" si="33"/>
        <v/>
      </c>
      <c r="E330" s="78" t="str">
        <f t="shared" si="34"/>
        <v/>
      </c>
      <c r="F330" s="78" t="str">
        <f t="shared" si="28"/>
        <v/>
      </c>
      <c r="G330" s="65" t="str">
        <f t="shared" si="29"/>
        <v/>
      </c>
    </row>
    <row r="331" spans="1:7" x14ac:dyDescent="0.25">
      <c r="A331" s="76" t="str">
        <f t="shared" si="30"/>
        <v/>
      </c>
      <c r="B331" s="77" t="str">
        <f t="shared" si="31"/>
        <v/>
      </c>
      <c r="C331" s="65" t="str">
        <f t="shared" si="32"/>
        <v/>
      </c>
      <c r="D331" s="78" t="str">
        <f t="shared" si="33"/>
        <v/>
      </c>
      <c r="E331" s="78" t="str">
        <f t="shared" si="34"/>
        <v/>
      </c>
      <c r="F331" s="78" t="str">
        <f t="shared" si="28"/>
        <v/>
      </c>
      <c r="G331" s="65" t="str">
        <f t="shared" si="29"/>
        <v/>
      </c>
    </row>
    <row r="332" spans="1:7" x14ac:dyDescent="0.25">
      <c r="A332" s="76" t="str">
        <f t="shared" si="30"/>
        <v/>
      </c>
      <c r="B332" s="77" t="str">
        <f t="shared" si="31"/>
        <v/>
      </c>
      <c r="C332" s="65" t="str">
        <f t="shared" si="32"/>
        <v/>
      </c>
      <c r="D332" s="78" t="str">
        <f t="shared" si="33"/>
        <v/>
      </c>
      <c r="E332" s="78" t="str">
        <f t="shared" si="34"/>
        <v/>
      </c>
      <c r="F332" s="78" t="str">
        <f t="shared" si="28"/>
        <v/>
      </c>
      <c r="G332" s="65" t="str">
        <f t="shared" si="29"/>
        <v/>
      </c>
    </row>
    <row r="333" spans="1:7" x14ac:dyDescent="0.25">
      <c r="A333" s="76" t="str">
        <f t="shared" si="30"/>
        <v/>
      </c>
      <c r="B333" s="77" t="str">
        <f t="shared" si="31"/>
        <v/>
      </c>
      <c r="C333" s="65" t="str">
        <f t="shared" si="32"/>
        <v/>
      </c>
      <c r="D333" s="78" t="str">
        <f t="shared" si="33"/>
        <v/>
      </c>
      <c r="E333" s="78" t="str">
        <f t="shared" si="34"/>
        <v/>
      </c>
      <c r="F333" s="78" t="str">
        <f t="shared" si="28"/>
        <v/>
      </c>
      <c r="G333" s="65" t="str">
        <f t="shared" si="29"/>
        <v/>
      </c>
    </row>
    <row r="334" spans="1:7" x14ac:dyDescent="0.25">
      <c r="A334" s="76" t="str">
        <f t="shared" si="30"/>
        <v/>
      </c>
      <c r="B334" s="77" t="str">
        <f t="shared" si="31"/>
        <v/>
      </c>
      <c r="C334" s="65" t="str">
        <f t="shared" si="32"/>
        <v/>
      </c>
      <c r="D334" s="78" t="str">
        <f t="shared" si="33"/>
        <v/>
      </c>
      <c r="E334" s="78" t="str">
        <f t="shared" si="34"/>
        <v/>
      </c>
      <c r="F334" s="78" t="str">
        <f t="shared" si="28"/>
        <v/>
      </c>
      <c r="G334" s="65" t="str">
        <f t="shared" si="29"/>
        <v/>
      </c>
    </row>
    <row r="335" spans="1:7" x14ac:dyDescent="0.25">
      <c r="A335" s="76" t="str">
        <f t="shared" si="30"/>
        <v/>
      </c>
      <c r="B335" s="77" t="str">
        <f t="shared" si="31"/>
        <v/>
      </c>
      <c r="C335" s="65" t="str">
        <f t="shared" si="32"/>
        <v/>
      </c>
      <c r="D335" s="78" t="str">
        <f t="shared" si="33"/>
        <v/>
      </c>
      <c r="E335" s="78" t="str">
        <f t="shared" si="34"/>
        <v/>
      </c>
      <c r="F335" s="78" t="str">
        <f t="shared" si="28"/>
        <v/>
      </c>
      <c r="G335" s="65" t="str">
        <f t="shared" si="29"/>
        <v/>
      </c>
    </row>
    <row r="336" spans="1:7" x14ac:dyDescent="0.25">
      <c r="A336" s="76" t="str">
        <f t="shared" si="30"/>
        <v/>
      </c>
      <c r="B336" s="77" t="str">
        <f t="shared" si="31"/>
        <v/>
      </c>
      <c r="C336" s="65" t="str">
        <f t="shared" si="32"/>
        <v/>
      </c>
      <c r="D336" s="78" t="str">
        <f t="shared" si="33"/>
        <v/>
      </c>
      <c r="E336" s="78" t="str">
        <f t="shared" si="34"/>
        <v/>
      </c>
      <c r="F336" s="78" t="str">
        <f t="shared" ref="F336:F399" si="35">IF(B336="","",SUM(D336:E336))</f>
        <v/>
      </c>
      <c r="G336" s="65" t="str">
        <f t="shared" ref="G336:G399" si="36">IF(B336="","",SUM(C336)-SUM(E336))</f>
        <v/>
      </c>
    </row>
    <row r="337" spans="1:7" x14ac:dyDescent="0.25">
      <c r="A337" s="76" t="str">
        <f t="shared" ref="A337:A400" si="37">IF(B337="","",EDATE(A336,1))</f>
        <v/>
      </c>
      <c r="B337" s="77" t="str">
        <f t="shared" ref="B337:B400" si="38">IF(B336="","",IF(SUM(B336)+1&lt;=$E$7,SUM(B336)+1,""))</f>
        <v/>
      </c>
      <c r="C337" s="65" t="str">
        <f t="shared" ref="C337:C400" si="39">IF(B337="","",G336)</f>
        <v/>
      </c>
      <c r="D337" s="78" t="str">
        <f t="shared" ref="D337:D400" si="40">IF(B337="","",IPMT($E$11/12,B337,$E$7,-$E$8,$E$9,0))</f>
        <v/>
      </c>
      <c r="E337" s="78" t="str">
        <f t="shared" ref="E337:E400" si="41">IF(B337="","",PPMT($E$11/12,B337,$E$7,-$E$8,$E$9,0))</f>
        <v/>
      </c>
      <c r="F337" s="78" t="str">
        <f t="shared" si="35"/>
        <v/>
      </c>
      <c r="G337" s="65" t="str">
        <f t="shared" si="36"/>
        <v/>
      </c>
    </row>
    <row r="338" spans="1:7" x14ac:dyDescent="0.25">
      <c r="A338" s="76" t="str">
        <f t="shared" si="37"/>
        <v/>
      </c>
      <c r="B338" s="77" t="str">
        <f t="shared" si="38"/>
        <v/>
      </c>
      <c r="C338" s="65" t="str">
        <f t="shared" si="39"/>
        <v/>
      </c>
      <c r="D338" s="78" t="str">
        <f t="shared" si="40"/>
        <v/>
      </c>
      <c r="E338" s="78" t="str">
        <f t="shared" si="41"/>
        <v/>
      </c>
      <c r="F338" s="78" t="str">
        <f t="shared" si="35"/>
        <v/>
      </c>
      <c r="G338" s="65" t="str">
        <f t="shared" si="36"/>
        <v/>
      </c>
    </row>
    <row r="339" spans="1:7" x14ac:dyDescent="0.25">
      <c r="A339" s="76" t="str">
        <f t="shared" si="37"/>
        <v/>
      </c>
      <c r="B339" s="77" t="str">
        <f t="shared" si="38"/>
        <v/>
      </c>
      <c r="C339" s="65" t="str">
        <f t="shared" si="39"/>
        <v/>
      </c>
      <c r="D339" s="78" t="str">
        <f t="shared" si="40"/>
        <v/>
      </c>
      <c r="E339" s="78" t="str">
        <f t="shared" si="41"/>
        <v/>
      </c>
      <c r="F339" s="78" t="str">
        <f t="shared" si="35"/>
        <v/>
      </c>
      <c r="G339" s="65" t="str">
        <f t="shared" si="36"/>
        <v/>
      </c>
    </row>
    <row r="340" spans="1:7" x14ac:dyDescent="0.25">
      <c r="A340" s="76" t="str">
        <f t="shared" si="37"/>
        <v/>
      </c>
      <c r="B340" s="77" t="str">
        <f t="shared" si="38"/>
        <v/>
      </c>
      <c r="C340" s="65" t="str">
        <f t="shared" si="39"/>
        <v/>
      </c>
      <c r="D340" s="78" t="str">
        <f t="shared" si="40"/>
        <v/>
      </c>
      <c r="E340" s="78" t="str">
        <f t="shared" si="41"/>
        <v/>
      </c>
      <c r="F340" s="78" t="str">
        <f t="shared" si="35"/>
        <v/>
      </c>
      <c r="G340" s="65" t="str">
        <f t="shared" si="36"/>
        <v/>
      </c>
    </row>
    <row r="341" spans="1:7" x14ac:dyDescent="0.25">
      <c r="A341" s="76" t="str">
        <f t="shared" si="37"/>
        <v/>
      </c>
      <c r="B341" s="77" t="str">
        <f t="shared" si="38"/>
        <v/>
      </c>
      <c r="C341" s="65" t="str">
        <f t="shared" si="39"/>
        <v/>
      </c>
      <c r="D341" s="78" t="str">
        <f t="shared" si="40"/>
        <v/>
      </c>
      <c r="E341" s="78" t="str">
        <f t="shared" si="41"/>
        <v/>
      </c>
      <c r="F341" s="78" t="str">
        <f t="shared" si="35"/>
        <v/>
      </c>
      <c r="G341" s="65" t="str">
        <f t="shared" si="36"/>
        <v/>
      </c>
    </row>
    <row r="342" spans="1:7" x14ac:dyDescent="0.25">
      <c r="A342" s="76" t="str">
        <f t="shared" si="37"/>
        <v/>
      </c>
      <c r="B342" s="77" t="str">
        <f t="shared" si="38"/>
        <v/>
      </c>
      <c r="C342" s="65" t="str">
        <f t="shared" si="39"/>
        <v/>
      </c>
      <c r="D342" s="78" t="str">
        <f t="shared" si="40"/>
        <v/>
      </c>
      <c r="E342" s="78" t="str">
        <f t="shared" si="41"/>
        <v/>
      </c>
      <c r="F342" s="78" t="str">
        <f t="shared" si="35"/>
        <v/>
      </c>
      <c r="G342" s="65" t="str">
        <f t="shared" si="36"/>
        <v/>
      </c>
    </row>
    <row r="343" spans="1:7" x14ac:dyDescent="0.25">
      <c r="A343" s="76" t="str">
        <f t="shared" si="37"/>
        <v/>
      </c>
      <c r="B343" s="77" t="str">
        <f t="shared" si="38"/>
        <v/>
      </c>
      <c r="C343" s="65" t="str">
        <f t="shared" si="39"/>
        <v/>
      </c>
      <c r="D343" s="78" t="str">
        <f t="shared" si="40"/>
        <v/>
      </c>
      <c r="E343" s="78" t="str">
        <f t="shared" si="41"/>
        <v/>
      </c>
      <c r="F343" s="78" t="str">
        <f t="shared" si="35"/>
        <v/>
      </c>
      <c r="G343" s="65" t="str">
        <f t="shared" si="36"/>
        <v/>
      </c>
    </row>
    <row r="344" spans="1:7" x14ac:dyDescent="0.25">
      <c r="A344" s="76" t="str">
        <f t="shared" si="37"/>
        <v/>
      </c>
      <c r="B344" s="77" t="str">
        <f t="shared" si="38"/>
        <v/>
      </c>
      <c r="C344" s="65" t="str">
        <f t="shared" si="39"/>
        <v/>
      </c>
      <c r="D344" s="78" t="str">
        <f t="shared" si="40"/>
        <v/>
      </c>
      <c r="E344" s="78" t="str">
        <f t="shared" si="41"/>
        <v/>
      </c>
      <c r="F344" s="78" t="str">
        <f t="shared" si="35"/>
        <v/>
      </c>
      <c r="G344" s="65" t="str">
        <f t="shared" si="36"/>
        <v/>
      </c>
    </row>
    <row r="345" spans="1:7" x14ac:dyDescent="0.25">
      <c r="A345" s="76" t="str">
        <f t="shared" si="37"/>
        <v/>
      </c>
      <c r="B345" s="77" t="str">
        <f t="shared" si="38"/>
        <v/>
      </c>
      <c r="C345" s="65" t="str">
        <f t="shared" si="39"/>
        <v/>
      </c>
      <c r="D345" s="78" t="str">
        <f t="shared" si="40"/>
        <v/>
      </c>
      <c r="E345" s="78" t="str">
        <f t="shared" si="41"/>
        <v/>
      </c>
      <c r="F345" s="78" t="str">
        <f t="shared" si="35"/>
        <v/>
      </c>
      <c r="G345" s="65" t="str">
        <f t="shared" si="36"/>
        <v/>
      </c>
    </row>
    <row r="346" spans="1:7" x14ac:dyDescent="0.25">
      <c r="A346" s="76" t="str">
        <f t="shared" si="37"/>
        <v/>
      </c>
      <c r="B346" s="77" t="str">
        <f t="shared" si="38"/>
        <v/>
      </c>
      <c r="C346" s="65" t="str">
        <f t="shared" si="39"/>
        <v/>
      </c>
      <c r="D346" s="78" t="str">
        <f t="shared" si="40"/>
        <v/>
      </c>
      <c r="E346" s="78" t="str">
        <f t="shared" si="41"/>
        <v/>
      </c>
      <c r="F346" s="78" t="str">
        <f t="shared" si="35"/>
        <v/>
      </c>
      <c r="G346" s="65" t="str">
        <f t="shared" si="36"/>
        <v/>
      </c>
    </row>
    <row r="347" spans="1:7" x14ac:dyDescent="0.25">
      <c r="A347" s="76" t="str">
        <f t="shared" si="37"/>
        <v/>
      </c>
      <c r="B347" s="77" t="str">
        <f t="shared" si="38"/>
        <v/>
      </c>
      <c r="C347" s="65" t="str">
        <f t="shared" si="39"/>
        <v/>
      </c>
      <c r="D347" s="78" t="str">
        <f t="shared" si="40"/>
        <v/>
      </c>
      <c r="E347" s="78" t="str">
        <f t="shared" si="41"/>
        <v/>
      </c>
      <c r="F347" s="78" t="str">
        <f t="shared" si="35"/>
        <v/>
      </c>
      <c r="G347" s="65" t="str">
        <f t="shared" si="36"/>
        <v/>
      </c>
    </row>
    <row r="348" spans="1:7" x14ac:dyDescent="0.25">
      <c r="A348" s="76" t="str">
        <f t="shared" si="37"/>
        <v/>
      </c>
      <c r="B348" s="77" t="str">
        <f t="shared" si="38"/>
        <v/>
      </c>
      <c r="C348" s="65" t="str">
        <f t="shared" si="39"/>
        <v/>
      </c>
      <c r="D348" s="78" t="str">
        <f t="shared" si="40"/>
        <v/>
      </c>
      <c r="E348" s="78" t="str">
        <f t="shared" si="41"/>
        <v/>
      </c>
      <c r="F348" s="78" t="str">
        <f t="shared" si="35"/>
        <v/>
      </c>
      <c r="G348" s="65" t="str">
        <f t="shared" si="36"/>
        <v/>
      </c>
    </row>
    <row r="349" spans="1:7" x14ac:dyDescent="0.25">
      <c r="A349" s="76" t="str">
        <f t="shared" si="37"/>
        <v/>
      </c>
      <c r="B349" s="77" t="str">
        <f t="shared" si="38"/>
        <v/>
      </c>
      <c r="C349" s="65" t="str">
        <f t="shared" si="39"/>
        <v/>
      </c>
      <c r="D349" s="78" t="str">
        <f t="shared" si="40"/>
        <v/>
      </c>
      <c r="E349" s="78" t="str">
        <f t="shared" si="41"/>
        <v/>
      </c>
      <c r="F349" s="78" t="str">
        <f t="shared" si="35"/>
        <v/>
      </c>
      <c r="G349" s="65" t="str">
        <f t="shared" si="36"/>
        <v/>
      </c>
    </row>
    <row r="350" spans="1:7" x14ac:dyDescent="0.25">
      <c r="A350" s="76" t="str">
        <f t="shared" si="37"/>
        <v/>
      </c>
      <c r="B350" s="77" t="str">
        <f t="shared" si="38"/>
        <v/>
      </c>
      <c r="C350" s="65" t="str">
        <f t="shared" si="39"/>
        <v/>
      </c>
      <c r="D350" s="78" t="str">
        <f t="shared" si="40"/>
        <v/>
      </c>
      <c r="E350" s="78" t="str">
        <f t="shared" si="41"/>
        <v/>
      </c>
      <c r="F350" s="78" t="str">
        <f t="shared" si="35"/>
        <v/>
      </c>
      <c r="G350" s="65" t="str">
        <f t="shared" si="36"/>
        <v/>
      </c>
    </row>
    <row r="351" spans="1:7" x14ac:dyDescent="0.25">
      <c r="A351" s="76" t="str">
        <f t="shared" si="37"/>
        <v/>
      </c>
      <c r="B351" s="77" t="str">
        <f t="shared" si="38"/>
        <v/>
      </c>
      <c r="C351" s="65" t="str">
        <f t="shared" si="39"/>
        <v/>
      </c>
      <c r="D351" s="78" t="str">
        <f t="shared" si="40"/>
        <v/>
      </c>
      <c r="E351" s="78" t="str">
        <f t="shared" si="41"/>
        <v/>
      </c>
      <c r="F351" s="78" t="str">
        <f t="shared" si="35"/>
        <v/>
      </c>
      <c r="G351" s="65" t="str">
        <f t="shared" si="36"/>
        <v/>
      </c>
    </row>
    <row r="352" spans="1:7" x14ac:dyDescent="0.25">
      <c r="A352" s="76" t="str">
        <f t="shared" si="37"/>
        <v/>
      </c>
      <c r="B352" s="77" t="str">
        <f t="shared" si="38"/>
        <v/>
      </c>
      <c r="C352" s="65" t="str">
        <f t="shared" si="39"/>
        <v/>
      </c>
      <c r="D352" s="78" t="str">
        <f t="shared" si="40"/>
        <v/>
      </c>
      <c r="E352" s="78" t="str">
        <f t="shared" si="41"/>
        <v/>
      </c>
      <c r="F352" s="78" t="str">
        <f t="shared" si="35"/>
        <v/>
      </c>
      <c r="G352" s="65" t="str">
        <f t="shared" si="36"/>
        <v/>
      </c>
    </row>
    <row r="353" spans="1:7" x14ac:dyDescent="0.25">
      <c r="A353" s="76" t="str">
        <f t="shared" si="37"/>
        <v/>
      </c>
      <c r="B353" s="77" t="str">
        <f t="shared" si="38"/>
        <v/>
      </c>
      <c r="C353" s="65" t="str">
        <f t="shared" si="39"/>
        <v/>
      </c>
      <c r="D353" s="78" t="str">
        <f t="shared" si="40"/>
        <v/>
      </c>
      <c r="E353" s="78" t="str">
        <f t="shared" si="41"/>
        <v/>
      </c>
      <c r="F353" s="78" t="str">
        <f t="shared" si="35"/>
        <v/>
      </c>
      <c r="G353" s="65" t="str">
        <f t="shared" si="36"/>
        <v/>
      </c>
    </row>
    <row r="354" spans="1:7" x14ac:dyDescent="0.25">
      <c r="A354" s="76" t="str">
        <f t="shared" si="37"/>
        <v/>
      </c>
      <c r="B354" s="77" t="str">
        <f t="shared" si="38"/>
        <v/>
      </c>
      <c r="C354" s="65" t="str">
        <f t="shared" si="39"/>
        <v/>
      </c>
      <c r="D354" s="78" t="str">
        <f t="shared" si="40"/>
        <v/>
      </c>
      <c r="E354" s="78" t="str">
        <f t="shared" si="41"/>
        <v/>
      </c>
      <c r="F354" s="78" t="str">
        <f t="shared" si="35"/>
        <v/>
      </c>
      <c r="G354" s="65" t="str">
        <f t="shared" si="36"/>
        <v/>
      </c>
    </row>
    <row r="355" spans="1:7" x14ac:dyDescent="0.25">
      <c r="A355" s="76" t="str">
        <f t="shared" si="37"/>
        <v/>
      </c>
      <c r="B355" s="77" t="str">
        <f t="shared" si="38"/>
        <v/>
      </c>
      <c r="C355" s="65" t="str">
        <f t="shared" si="39"/>
        <v/>
      </c>
      <c r="D355" s="78" t="str">
        <f t="shared" si="40"/>
        <v/>
      </c>
      <c r="E355" s="78" t="str">
        <f t="shared" si="41"/>
        <v/>
      </c>
      <c r="F355" s="78" t="str">
        <f t="shared" si="35"/>
        <v/>
      </c>
      <c r="G355" s="65" t="str">
        <f t="shared" si="36"/>
        <v/>
      </c>
    </row>
    <row r="356" spans="1:7" x14ac:dyDescent="0.25">
      <c r="A356" s="76" t="str">
        <f t="shared" si="37"/>
        <v/>
      </c>
      <c r="B356" s="77" t="str">
        <f t="shared" si="38"/>
        <v/>
      </c>
      <c r="C356" s="65" t="str">
        <f t="shared" si="39"/>
        <v/>
      </c>
      <c r="D356" s="78" t="str">
        <f t="shared" si="40"/>
        <v/>
      </c>
      <c r="E356" s="78" t="str">
        <f t="shared" si="41"/>
        <v/>
      </c>
      <c r="F356" s="78" t="str">
        <f t="shared" si="35"/>
        <v/>
      </c>
      <c r="G356" s="65" t="str">
        <f t="shared" si="36"/>
        <v/>
      </c>
    </row>
    <row r="357" spans="1:7" x14ac:dyDescent="0.25">
      <c r="A357" s="76" t="str">
        <f t="shared" si="37"/>
        <v/>
      </c>
      <c r="B357" s="77" t="str">
        <f t="shared" si="38"/>
        <v/>
      </c>
      <c r="C357" s="65" t="str">
        <f t="shared" si="39"/>
        <v/>
      </c>
      <c r="D357" s="78" t="str">
        <f t="shared" si="40"/>
        <v/>
      </c>
      <c r="E357" s="78" t="str">
        <f t="shared" si="41"/>
        <v/>
      </c>
      <c r="F357" s="78" t="str">
        <f t="shared" si="35"/>
        <v/>
      </c>
      <c r="G357" s="65" t="str">
        <f t="shared" si="36"/>
        <v/>
      </c>
    </row>
    <row r="358" spans="1:7" x14ac:dyDescent="0.25">
      <c r="A358" s="76" t="str">
        <f t="shared" si="37"/>
        <v/>
      </c>
      <c r="B358" s="77" t="str">
        <f t="shared" si="38"/>
        <v/>
      </c>
      <c r="C358" s="65" t="str">
        <f t="shared" si="39"/>
        <v/>
      </c>
      <c r="D358" s="78" t="str">
        <f t="shared" si="40"/>
        <v/>
      </c>
      <c r="E358" s="78" t="str">
        <f t="shared" si="41"/>
        <v/>
      </c>
      <c r="F358" s="78" t="str">
        <f t="shared" si="35"/>
        <v/>
      </c>
      <c r="G358" s="65" t="str">
        <f t="shared" si="36"/>
        <v/>
      </c>
    </row>
    <row r="359" spans="1:7" x14ac:dyDescent="0.25">
      <c r="A359" s="76" t="str">
        <f t="shared" si="37"/>
        <v/>
      </c>
      <c r="B359" s="77" t="str">
        <f t="shared" si="38"/>
        <v/>
      </c>
      <c r="C359" s="65" t="str">
        <f t="shared" si="39"/>
        <v/>
      </c>
      <c r="D359" s="78" t="str">
        <f t="shared" si="40"/>
        <v/>
      </c>
      <c r="E359" s="78" t="str">
        <f t="shared" si="41"/>
        <v/>
      </c>
      <c r="F359" s="78" t="str">
        <f t="shared" si="35"/>
        <v/>
      </c>
      <c r="G359" s="65" t="str">
        <f t="shared" si="36"/>
        <v/>
      </c>
    </row>
    <row r="360" spans="1:7" x14ac:dyDescent="0.25">
      <c r="A360" s="76" t="str">
        <f t="shared" si="37"/>
        <v/>
      </c>
      <c r="B360" s="77" t="str">
        <f t="shared" si="38"/>
        <v/>
      </c>
      <c r="C360" s="65" t="str">
        <f t="shared" si="39"/>
        <v/>
      </c>
      <c r="D360" s="78" t="str">
        <f t="shared" si="40"/>
        <v/>
      </c>
      <c r="E360" s="78" t="str">
        <f t="shared" si="41"/>
        <v/>
      </c>
      <c r="F360" s="78" t="str">
        <f t="shared" si="35"/>
        <v/>
      </c>
      <c r="G360" s="65" t="str">
        <f t="shared" si="36"/>
        <v/>
      </c>
    </row>
    <row r="361" spans="1:7" x14ac:dyDescent="0.25">
      <c r="A361" s="76" t="str">
        <f t="shared" si="37"/>
        <v/>
      </c>
      <c r="B361" s="77" t="str">
        <f t="shared" si="38"/>
        <v/>
      </c>
      <c r="C361" s="65" t="str">
        <f t="shared" si="39"/>
        <v/>
      </c>
      <c r="D361" s="78" t="str">
        <f t="shared" si="40"/>
        <v/>
      </c>
      <c r="E361" s="78" t="str">
        <f t="shared" si="41"/>
        <v/>
      </c>
      <c r="F361" s="78" t="str">
        <f t="shared" si="35"/>
        <v/>
      </c>
      <c r="G361" s="65" t="str">
        <f t="shared" si="36"/>
        <v/>
      </c>
    </row>
    <row r="362" spans="1:7" x14ac:dyDescent="0.25">
      <c r="A362" s="76" t="str">
        <f t="shared" si="37"/>
        <v/>
      </c>
      <c r="B362" s="77" t="str">
        <f t="shared" si="38"/>
        <v/>
      </c>
      <c r="C362" s="65" t="str">
        <f t="shared" si="39"/>
        <v/>
      </c>
      <c r="D362" s="78" t="str">
        <f t="shared" si="40"/>
        <v/>
      </c>
      <c r="E362" s="78" t="str">
        <f t="shared" si="41"/>
        <v/>
      </c>
      <c r="F362" s="78" t="str">
        <f t="shared" si="35"/>
        <v/>
      </c>
      <c r="G362" s="65" t="str">
        <f t="shared" si="36"/>
        <v/>
      </c>
    </row>
    <row r="363" spans="1:7" x14ac:dyDescent="0.25">
      <c r="A363" s="76" t="str">
        <f t="shared" si="37"/>
        <v/>
      </c>
      <c r="B363" s="77" t="str">
        <f t="shared" si="38"/>
        <v/>
      </c>
      <c r="C363" s="65" t="str">
        <f t="shared" si="39"/>
        <v/>
      </c>
      <c r="D363" s="78" t="str">
        <f t="shared" si="40"/>
        <v/>
      </c>
      <c r="E363" s="78" t="str">
        <f t="shared" si="41"/>
        <v/>
      </c>
      <c r="F363" s="78" t="str">
        <f t="shared" si="35"/>
        <v/>
      </c>
      <c r="G363" s="65" t="str">
        <f t="shared" si="36"/>
        <v/>
      </c>
    </row>
    <row r="364" spans="1:7" x14ac:dyDescent="0.25">
      <c r="A364" s="76" t="str">
        <f t="shared" si="37"/>
        <v/>
      </c>
      <c r="B364" s="77" t="str">
        <f t="shared" si="38"/>
        <v/>
      </c>
      <c r="C364" s="65" t="str">
        <f t="shared" si="39"/>
        <v/>
      </c>
      <c r="D364" s="78" t="str">
        <f t="shared" si="40"/>
        <v/>
      </c>
      <c r="E364" s="78" t="str">
        <f t="shared" si="41"/>
        <v/>
      </c>
      <c r="F364" s="78" t="str">
        <f t="shared" si="35"/>
        <v/>
      </c>
      <c r="G364" s="65" t="str">
        <f t="shared" si="36"/>
        <v/>
      </c>
    </row>
    <row r="365" spans="1:7" x14ac:dyDescent="0.25">
      <c r="A365" s="76" t="str">
        <f t="shared" si="37"/>
        <v/>
      </c>
      <c r="B365" s="77" t="str">
        <f t="shared" si="38"/>
        <v/>
      </c>
      <c r="C365" s="65" t="str">
        <f t="shared" si="39"/>
        <v/>
      </c>
      <c r="D365" s="78" t="str">
        <f t="shared" si="40"/>
        <v/>
      </c>
      <c r="E365" s="78" t="str">
        <f t="shared" si="41"/>
        <v/>
      </c>
      <c r="F365" s="78" t="str">
        <f t="shared" si="35"/>
        <v/>
      </c>
      <c r="G365" s="65" t="str">
        <f t="shared" si="36"/>
        <v/>
      </c>
    </row>
    <row r="366" spans="1:7" x14ac:dyDescent="0.25">
      <c r="A366" s="76" t="str">
        <f t="shared" si="37"/>
        <v/>
      </c>
      <c r="B366" s="77" t="str">
        <f t="shared" si="38"/>
        <v/>
      </c>
      <c r="C366" s="65" t="str">
        <f t="shared" si="39"/>
        <v/>
      </c>
      <c r="D366" s="78" t="str">
        <f t="shared" si="40"/>
        <v/>
      </c>
      <c r="E366" s="78" t="str">
        <f t="shared" si="41"/>
        <v/>
      </c>
      <c r="F366" s="78" t="str">
        <f t="shared" si="35"/>
        <v/>
      </c>
      <c r="G366" s="65" t="str">
        <f t="shared" si="36"/>
        <v/>
      </c>
    </row>
    <row r="367" spans="1:7" x14ac:dyDescent="0.25">
      <c r="A367" s="76" t="str">
        <f t="shared" si="37"/>
        <v/>
      </c>
      <c r="B367" s="77" t="str">
        <f t="shared" si="38"/>
        <v/>
      </c>
      <c r="C367" s="65" t="str">
        <f t="shared" si="39"/>
        <v/>
      </c>
      <c r="D367" s="78" t="str">
        <f t="shared" si="40"/>
        <v/>
      </c>
      <c r="E367" s="78" t="str">
        <f t="shared" si="41"/>
        <v/>
      </c>
      <c r="F367" s="78" t="str">
        <f t="shared" si="35"/>
        <v/>
      </c>
      <c r="G367" s="65" t="str">
        <f t="shared" si="36"/>
        <v/>
      </c>
    </row>
    <row r="368" spans="1:7" x14ac:dyDescent="0.25">
      <c r="A368" s="76" t="str">
        <f t="shared" si="37"/>
        <v/>
      </c>
      <c r="B368" s="77" t="str">
        <f t="shared" si="38"/>
        <v/>
      </c>
      <c r="C368" s="65" t="str">
        <f t="shared" si="39"/>
        <v/>
      </c>
      <c r="D368" s="78" t="str">
        <f t="shared" si="40"/>
        <v/>
      </c>
      <c r="E368" s="78" t="str">
        <f t="shared" si="41"/>
        <v/>
      </c>
      <c r="F368" s="78" t="str">
        <f t="shared" si="35"/>
        <v/>
      </c>
      <c r="G368" s="65" t="str">
        <f t="shared" si="36"/>
        <v/>
      </c>
    </row>
    <row r="369" spans="1:7" x14ac:dyDescent="0.25">
      <c r="A369" s="76" t="str">
        <f t="shared" si="37"/>
        <v/>
      </c>
      <c r="B369" s="77" t="str">
        <f t="shared" si="38"/>
        <v/>
      </c>
      <c r="C369" s="65" t="str">
        <f t="shared" si="39"/>
        <v/>
      </c>
      <c r="D369" s="78" t="str">
        <f t="shared" si="40"/>
        <v/>
      </c>
      <c r="E369" s="78" t="str">
        <f t="shared" si="41"/>
        <v/>
      </c>
      <c r="F369" s="78" t="str">
        <f t="shared" si="35"/>
        <v/>
      </c>
      <c r="G369" s="65" t="str">
        <f t="shared" si="36"/>
        <v/>
      </c>
    </row>
    <row r="370" spans="1:7" x14ac:dyDescent="0.25">
      <c r="A370" s="76" t="str">
        <f t="shared" si="37"/>
        <v/>
      </c>
      <c r="B370" s="77" t="str">
        <f t="shared" si="38"/>
        <v/>
      </c>
      <c r="C370" s="65" t="str">
        <f t="shared" si="39"/>
        <v/>
      </c>
      <c r="D370" s="78" t="str">
        <f t="shared" si="40"/>
        <v/>
      </c>
      <c r="E370" s="78" t="str">
        <f t="shared" si="41"/>
        <v/>
      </c>
      <c r="F370" s="78" t="str">
        <f t="shared" si="35"/>
        <v/>
      </c>
      <c r="G370" s="65" t="str">
        <f t="shared" si="36"/>
        <v/>
      </c>
    </row>
    <row r="371" spans="1:7" x14ac:dyDescent="0.25">
      <c r="A371" s="76" t="str">
        <f t="shared" si="37"/>
        <v/>
      </c>
      <c r="B371" s="77" t="str">
        <f t="shared" si="38"/>
        <v/>
      </c>
      <c r="C371" s="65" t="str">
        <f t="shared" si="39"/>
        <v/>
      </c>
      <c r="D371" s="78" t="str">
        <f t="shared" si="40"/>
        <v/>
      </c>
      <c r="E371" s="78" t="str">
        <f t="shared" si="41"/>
        <v/>
      </c>
      <c r="F371" s="78" t="str">
        <f t="shared" si="35"/>
        <v/>
      </c>
      <c r="G371" s="65" t="str">
        <f t="shared" si="36"/>
        <v/>
      </c>
    </row>
    <row r="372" spans="1:7" x14ac:dyDescent="0.25">
      <c r="A372" s="76" t="str">
        <f t="shared" si="37"/>
        <v/>
      </c>
      <c r="B372" s="77" t="str">
        <f t="shared" si="38"/>
        <v/>
      </c>
      <c r="C372" s="65" t="str">
        <f t="shared" si="39"/>
        <v/>
      </c>
      <c r="D372" s="78" t="str">
        <f t="shared" si="40"/>
        <v/>
      </c>
      <c r="E372" s="78" t="str">
        <f t="shared" si="41"/>
        <v/>
      </c>
      <c r="F372" s="78" t="str">
        <f t="shared" si="35"/>
        <v/>
      </c>
      <c r="G372" s="65" t="str">
        <f t="shared" si="36"/>
        <v/>
      </c>
    </row>
    <row r="373" spans="1:7" x14ac:dyDescent="0.25">
      <c r="A373" s="76" t="str">
        <f t="shared" si="37"/>
        <v/>
      </c>
      <c r="B373" s="77" t="str">
        <f t="shared" si="38"/>
        <v/>
      </c>
      <c r="C373" s="65" t="str">
        <f t="shared" si="39"/>
        <v/>
      </c>
      <c r="D373" s="78" t="str">
        <f t="shared" si="40"/>
        <v/>
      </c>
      <c r="E373" s="78" t="str">
        <f t="shared" si="41"/>
        <v/>
      </c>
      <c r="F373" s="78" t="str">
        <f t="shared" si="35"/>
        <v/>
      </c>
      <c r="G373" s="65" t="str">
        <f t="shared" si="36"/>
        <v/>
      </c>
    </row>
    <row r="374" spans="1:7" x14ac:dyDescent="0.25">
      <c r="A374" s="76" t="str">
        <f t="shared" si="37"/>
        <v/>
      </c>
      <c r="B374" s="77" t="str">
        <f t="shared" si="38"/>
        <v/>
      </c>
      <c r="C374" s="65" t="str">
        <f t="shared" si="39"/>
        <v/>
      </c>
      <c r="D374" s="78" t="str">
        <f t="shared" si="40"/>
        <v/>
      </c>
      <c r="E374" s="78" t="str">
        <f t="shared" si="41"/>
        <v/>
      </c>
      <c r="F374" s="78" t="str">
        <f t="shared" si="35"/>
        <v/>
      </c>
      <c r="G374" s="65" t="str">
        <f t="shared" si="36"/>
        <v/>
      </c>
    </row>
    <row r="375" spans="1:7" x14ac:dyDescent="0.25">
      <c r="A375" s="76" t="str">
        <f t="shared" si="37"/>
        <v/>
      </c>
      <c r="B375" s="77" t="str">
        <f t="shared" si="38"/>
        <v/>
      </c>
      <c r="C375" s="65" t="str">
        <f t="shared" si="39"/>
        <v/>
      </c>
      <c r="D375" s="78" t="str">
        <f t="shared" si="40"/>
        <v/>
      </c>
      <c r="E375" s="78" t="str">
        <f t="shared" si="41"/>
        <v/>
      </c>
      <c r="F375" s="78" t="str">
        <f t="shared" si="35"/>
        <v/>
      </c>
      <c r="G375" s="65" t="str">
        <f t="shared" si="36"/>
        <v/>
      </c>
    </row>
    <row r="376" spans="1:7" x14ac:dyDescent="0.25">
      <c r="A376" s="76" t="str">
        <f t="shared" si="37"/>
        <v/>
      </c>
      <c r="B376" s="77" t="str">
        <f t="shared" si="38"/>
        <v/>
      </c>
      <c r="C376" s="65" t="str">
        <f t="shared" si="39"/>
        <v/>
      </c>
      <c r="D376" s="78" t="str">
        <f t="shared" si="40"/>
        <v/>
      </c>
      <c r="E376" s="78" t="str">
        <f t="shared" si="41"/>
        <v/>
      </c>
      <c r="F376" s="78" t="str">
        <f t="shared" si="35"/>
        <v/>
      </c>
      <c r="G376" s="65" t="str">
        <f t="shared" si="36"/>
        <v/>
      </c>
    </row>
    <row r="377" spans="1:7" x14ac:dyDescent="0.25">
      <c r="A377" s="76" t="str">
        <f t="shared" si="37"/>
        <v/>
      </c>
      <c r="B377" s="77" t="str">
        <f t="shared" si="38"/>
        <v/>
      </c>
      <c r="C377" s="65" t="str">
        <f t="shared" si="39"/>
        <v/>
      </c>
      <c r="D377" s="78" t="str">
        <f t="shared" si="40"/>
        <v/>
      </c>
      <c r="E377" s="78" t="str">
        <f t="shared" si="41"/>
        <v/>
      </c>
      <c r="F377" s="78" t="str">
        <f t="shared" si="35"/>
        <v/>
      </c>
      <c r="G377" s="65" t="str">
        <f t="shared" si="36"/>
        <v/>
      </c>
    </row>
    <row r="378" spans="1:7" x14ac:dyDescent="0.25">
      <c r="A378" s="76" t="str">
        <f t="shared" si="37"/>
        <v/>
      </c>
      <c r="B378" s="77" t="str">
        <f t="shared" si="38"/>
        <v/>
      </c>
      <c r="C378" s="65" t="str">
        <f t="shared" si="39"/>
        <v/>
      </c>
      <c r="D378" s="78" t="str">
        <f t="shared" si="40"/>
        <v/>
      </c>
      <c r="E378" s="78" t="str">
        <f t="shared" si="41"/>
        <v/>
      </c>
      <c r="F378" s="78" t="str">
        <f t="shared" si="35"/>
        <v/>
      </c>
      <c r="G378" s="65" t="str">
        <f t="shared" si="36"/>
        <v/>
      </c>
    </row>
    <row r="379" spans="1:7" x14ac:dyDescent="0.25">
      <c r="A379" s="76" t="str">
        <f t="shared" si="37"/>
        <v/>
      </c>
      <c r="B379" s="77" t="str">
        <f t="shared" si="38"/>
        <v/>
      </c>
      <c r="C379" s="65" t="str">
        <f t="shared" si="39"/>
        <v/>
      </c>
      <c r="D379" s="78" t="str">
        <f t="shared" si="40"/>
        <v/>
      </c>
      <c r="E379" s="78" t="str">
        <f t="shared" si="41"/>
        <v/>
      </c>
      <c r="F379" s="78" t="str">
        <f t="shared" si="35"/>
        <v/>
      </c>
      <c r="G379" s="65" t="str">
        <f t="shared" si="36"/>
        <v/>
      </c>
    </row>
    <row r="380" spans="1:7" x14ac:dyDescent="0.25">
      <c r="A380" s="76" t="str">
        <f t="shared" si="37"/>
        <v/>
      </c>
      <c r="B380" s="77" t="str">
        <f t="shared" si="38"/>
        <v/>
      </c>
      <c r="C380" s="65" t="str">
        <f t="shared" si="39"/>
        <v/>
      </c>
      <c r="D380" s="78" t="str">
        <f t="shared" si="40"/>
        <v/>
      </c>
      <c r="E380" s="78" t="str">
        <f t="shared" si="41"/>
        <v/>
      </c>
      <c r="F380" s="78" t="str">
        <f t="shared" si="35"/>
        <v/>
      </c>
      <c r="G380" s="65" t="str">
        <f t="shared" si="36"/>
        <v/>
      </c>
    </row>
    <row r="381" spans="1:7" x14ac:dyDescent="0.25">
      <c r="A381" s="76" t="str">
        <f t="shared" si="37"/>
        <v/>
      </c>
      <c r="B381" s="77" t="str">
        <f t="shared" si="38"/>
        <v/>
      </c>
      <c r="C381" s="65" t="str">
        <f t="shared" si="39"/>
        <v/>
      </c>
      <c r="D381" s="78" t="str">
        <f t="shared" si="40"/>
        <v/>
      </c>
      <c r="E381" s="78" t="str">
        <f t="shared" si="41"/>
        <v/>
      </c>
      <c r="F381" s="78" t="str">
        <f t="shared" si="35"/>
        <v/>
      </c>
      <c r="G381" s="65" t="str">
        <f t="shared" si="36"/>
        <v/>
      </c>
    </row>
    <row r="382" spans="1:7" x14ac:dyDescent="0.25">
      <c r="A382" s="76" t="str">
        <f t="shared" si="37"/>
        <v/>
      </c>
      <c r="B382" s="77" t="str">
        <f t="shared" si="38"/>
        <v/>
      </c>
      <c r="C382" s="65" t="str">
        <f t="shared" si="39"/>
        <v/>
      </c>
      <c r="D382" s="78" t="str">
        <f t="shared" si="40"/>
        <v/>
      </c>
      <c r="E382" s="78" t="str">
        <f t="shared" si="41"/>
        <v/>
      </c>
      <c r="F382" s="78" t="str">
        <f t="shared" si="35"/>
        <v/>
      </c>
      <c r="G382" s="65" t="str">
        <f t="shared" si="36"/>
        <v/>
      </c>
    </row>
    <row r="383" spans="1:7" x14ac:dyDescent="0.25">
      <c r="A383" s="76" t="str">
        <f t="shared" si="37"/>
        <v/>
      </c>
      <c r="B383" s="77" t="str">
        <f t="shared" si="38"/>
        <v/>
      </c>
      <c r="C383" s="65" t="str">
        <f t="shared" si="39"/>
        <v/>
      </c>
      <c r="D383" s="78" t="str">
        <f t="shared" si="40"/>
        <v/>
      </c>
      <c r="E383" s="78" t="str">
        <f t="shared" si="41"/>
        <v/>
      </c>
      <c r="F383" s="78" t="str">
        <f t="shared" si="35"/>
        <v/>
      </c>
      <c r="G383" s="65" t="str">
        <f t="shared" si="36"/>
        <v/>
      </c>
    </row>
    <row r="384" spans="1:7" x14ac:dyDescent="0.25">
      <c r="A384" s="76" t="str">
        <f t="shared" si="37"/>
        <v/>
      </c>
      <c r="B384" s="77" t="str">
        <f t="shared" si="38"/>
        <v/>
      </c>
      <c r="C384" s="65" t="str">
        <f t="shared" si="39"/>
        <v/>
      </c>
      <c r="D384" s="78" t="str">
        <f t="shared" si="40"/>
        <v/>
      </c>
      <c r="E384" s="78" t="str">
        <f t="shared" si="41"/>
        <v/>
      </c>
      <c r="F384" s="78" t="str">
        <f t="shared" si="35"/>
        <v/>
      </c>
      <c r="G384" s="65" t="str">
        <f t="shared" si="36"/>
        <v/>
      </c>
    </row>
    <row r="385" spans="1:7" x14ac:dyDescent="0.25">
      <c r="A385" s="76" t="str">
        <f t="shared" si="37"/>
        <v/>
      </c>
      <c r="B385" s="77" t="str">
        <f t="shared" si="38"/>
        <v/>
      </c>
      <c r="C385" s="65" t="str">
        <f t="shared" si="39"/>
        <v/>
      </c>
      <c r="D385" s="78" t="str">
        <f t="shared" si="40"/>
        <v/>
      </c>
      <c r="E385" s="78" t="str">
        <f t="shared" si="41"/>
        <v/>
      </c>
      <c r="F385" s="78" t="str">
        <f t="shared" si="35"/>
        <v/>
      </c>
      <c r="G385" s="65" t="str">
        <f t="shared" si="36"/>
        <v/>
      </c>
    </row>
    <row r="386" spans="1:7" x14ac:dyDescent="0.25">
      <c r="A386" s="76" t="str">
        <f t="shared" si="37"/>
        <v/>
      </c>
      <c r="B386" s="77" t="str">
        <f t="shared" si="38"/>
        <v/>
      </c>
      <c r="C386" s="65" t="str">
        <f t="shared" si="39"/>
        <v/>
      </c>
      <c r="D386" s="78" t="str">
        <f t="shared" si="40"/>
        <v/>
      </c>
      <c r="E386" s="78" t="str">
        <f t="shared" si="41"/>
        <v/>
      </c>
      <c r="F386" s="78" t="str">
        <f t="shared" si="35"/>
        <v/>
      </c>
      <c r="G386" s="65" t="str">
        <f t="shared" si="36"/>
        <v/>
      </c>
    </row>
    <row r="387" spans="1:7" x14ac:dyDescent="0.25">
      <c r="A387" s="76" t="str">
        <f t="shared" si="37"/>
        <v/>
      </c>
      <c r="B387" s="77" t="str">
        <f t="shared" si="38"/>
        <v/>
      </c>
      <c r="C387" s="65" t="str">
        <f t="shared" si="39"/>
        <v/>
      </c>
      <c r="D387" s="78" t="str">
        <f t="shared" si="40"/>
        <v/>
      </c>
      <c r="E387" s="78" t="str">
        <f t="shared" si="41"/>
        <v/>
      </c>
      <c r="F387" s="78" t="str">
        <f t="shared" si="35"/>
        <v/>
      </c>
      <c r="G387" s="65" t="str">
        <f t="shared" si="36"/>
        <v/>
      </c>
    </row>
    <row r="388" spans="1:7" x14ac:dyDescent="0.25">
      <c r="A388" s="76" t="str">
        <f t="shared" si="37"/>
        <v/>
      </c>
      <c r="B388" s="77" t="str">
        <f t="shared" si="38"/>
        <v/>
      </c>
      <c r="C388" s="65" t="str">
        <f t="shared" si="39"/>
        <v/>
      </c>
      <c r="D388" s="78" t="str">
        <f t="shared" si="40"/>
        <v/>
      </c>
      <c r="E388" s="78" t="str">
        <f t="shared" si="41"/>
        <v/>
      </c>
      <c r="F388" s="78" t="str">
        <f t="shared" si="35"/>
        <v/>
      </c>
      <c r="G388" s="65" t="str">
        <f t="shared" si="36"/>
        <v/>
      </c>
    </row>
    <row r="389" spans="1:7" x14ac:dyDescent="0.25">
      <c r="A389" s="76" t="str">
        <f t="shared" si="37"/>
        <v/>
      </c>
      <c r="B389" s="77" t="str">
        <f t="shared" si="38"/>
        <v/>
      </c>
      <c r="C389" s="65" t="str">
        <f t="shared" si="39"/>
        <v/>
      </c>
      <c r="D389" s="78" t="str">
        <f t="shared" si="40"/>
        <v/>
      </c>
      <c r="E389" s="78" t="str">
        <f t="shared" si="41"/>
        <v/>
      </c>
      <c r="F389" s="78" t="str">
        <f t="shared" si="35"/>
        <v/>
      </c>
      <c r="G389" s="65" t="str">
        <f t="shared" si="36"/>
        <v/>
      </c>
    </row>
    <row r="390" spans="1:7" x14ac:dyDescent="0.25">
      <c r="A390" s="76" t="str">
        <f t="shared" si="37"/>
        <v/>
      </c>
      <c r="B390" s="77" t="str">
        <f t="shared" si="38"/>
        <v/>
      </c>
      <c r="C390" s="65" t="str">
        <f t="shared" si="39"/>
        <v/>
      </c>
      <c r="D390" s="78" t="str">
        <f t="shared" si="40"/>
        <v/>
      </c>
      <c r="E390" s="78" t="str">
        <f t="shared" si="41"/>
        <v/>
      </c>
      <c r="F390" s="78" t="str">
        <f t="shared" si="35"/>
        <v/>
      </c>
      <c r="G390" s="65" t="str">
        <f t="shared" si="36"/>
        <v/>
      </c>
    </row>
    <row r="391" spans="1:7" x14ac:dyDescent="0.25">
      <c r="A391" s="76" t="str">
        <f t="shared" si="37"/>
        <v/>
      </c>
      <c r="B391" s="77" t="str">
        <f t="shared" si="38"/>
        <v/>
      </c>
      <c r="C391" s="65" t="str">
        <f t="shared" si="39"/>
        <v/>
      </c>
      <c r="D391" s="78" t="str">
        <f t="shared" si="40"/>
        <v/>
      </c>
      <c r="E391" s="78" t="str">
        <f t="shared" si="41"/>
        <v/>
      </c>
      <c r="F391" s="78" t="str">
        <f t="shared" si="35"/>
        <v/>
      </c>
      <c r="G391" s="65" t="str">
        <f t="shared" si="36"/>
        <v/>
      </c>
    </row>
    <row r="392" spans="1:7" x14ac:dyDescent="0.25">
      <c r="A392" s="76" t="str">
        <f t="shared" si="37"/>
        <v/>
      </c>
      <c r="B392" s="77" t="str">
        <f t="shared" si="38"/>
        <v/>
      </c>
      <c r="C392" s="65" t="str">
        <f t="shared" si="39"/>
        <v/>
      </c>
      <c r="D392" s="78" t="str">
        <f t="shared" si="40"/>
        <v/>
      </c>
      <c r="E392" s="78" t="str">
        <f t="shared" si="41"/>
        <v/>
      </c>
      <c r="F392" s="78" t="str">
        <f t="shared" si="35"/>
        <v/>
      </c>
      <c r="G392" s="65" t="str">
        <f t="shared" si="36"/>
        <v/>
      </c>
    </row>
    <row r="393" spans="1:7" x14ac:dyDescent="0.25">
      <c r="A393" s="76" t="str">
        <f t="shared" si="37"/>
        <v/>
      </c>
      <c r="B393" s="77" t="str">
        <f t="shared" si="38"/>
        <v/>
      </c>
      <c r="C393" s="65" t="str">
        <f t="shared" si="39"/>
        <v/>
      </c>
      <c r="D393" s="78" t="str">
        <f t="shared" si="40"/>
        <v/>
      </c>
      <c r="E393" s="78" t="str">
        <f t="shared" si="41"/>
        <v/>
      </c>
      <c r="F393" s="78" t="str">
        <f t="shared" si="35"/>
        <v/>
      </c>
      <c r="G393" s="65" t="str">
        <f t="shared" si="36"/>
        <v/>
      </c>
    </row>
    <row r="394" spans="1:7" x14ac:dyDescent="0.25">
      <c r="A394" s="76" t="str">
        <f t="shared" si="37"/>
        <v/>
      </c>
      <c r="B394" s="77" t="str">
        <f t="shared" si="38"/>
        <v/>
      </c>
      <c r="C394" s="65" t="str">
        <f t="shared" si="39"/>
        <v/>
      </c>
      <c r="D394" s="78" t="str">
        <f t="shared" si="40"/>
        <v/>
      </c>
      <c r="E394" s="78" t="str">
        <f t="shared" si="41"/>
        <v/>
      </c>
      <c r="F394" s="78" t="str">
        <f t="shared" si="35"/>
        <v/>
      </c>
      <c r="G394" s="65" t="str">
        <f t="shared" si="36"/>
        <v/>
      </c>
    </row>
    <row r="395" spans="1:7" x14ac:dyDescent="0.25">
      <c r="A395" s="76" t="str">
        <f t="shared" si="37"/>
        <v/>
      </c>
      <c r="B395" s="77" t="str">
        <f t="shared" si="38"/>
        <v/>
      </c>
      <c r="C395" s="65" t="str">
        <f t="shared" si="39"/>
        <v/>
      </c>
      <c r="D395" s="78" t="str">
        <f t="shared" si="40"/>
        <v/>
      </c>
      <c r="E395" s="78" t="str">
        <f t="shared" si="41"/>
        <v/>
      </c>
      <c r="F395" s="78" t="str">
        <f t="shared" si="35"/>
        <v/>
      </c>
      <c r="G395" s="65" t="str">
        <f t="shared" si="36"/>
        <v/>
      </c>
    </row>
    <row r="396" spans="1:7" x14ac:dyDescent="0.25">
      <c r="A396" s="76" t="str">
        <f t="shared" si="37"/>
        <v/>
      </c>
      <c r="B396" s="77" t="str">
        <f t="shared" si="38"/>
        <v/>
      </c>
      <c r="C396" s="65" t="str">
        <f t="shared" si="39"/>
        <v/>
      </c>
      <c r="D396" s="78" t="str">
        <f t="shared" si="40"/>
        <v/>
      </c>
      <c r="E396" s="78" t="str">
        <f t="shared" si="41"/>
        <v/>
      </c>
      <c r="F396" s="78" t="str">
        <f t="shared" si="35"/>
        <v/>
      </c>
      <c r="G396" s="65" t="str">
        <f t="shared" si="36"/>
        <v/>
      </c>
    </row>
    <row r="397" spans="1:7" x14ac:dyDescent="0.25">
      <c r="A397" s="76" t="str">
        <f t="shared" si="37"/>
        <v/>
      </c>
      <c r="B397" s="77" t="str">
        <f t="shared" si="38"/>
        <v/>
      </c>
      <c r="C397" s="65" t="str">
        <f t="shared" si="39"/>
        <v/>
      </c>
      <c r="D397" s="78" t="str">
        <f t="shared" si="40"/>
        <v/>
      </c>
      <c r="E397" s="78" t="str">
        <f t="shared" si="41"/>
        <v/>
      </c>
      <c r="F397" s="78" t="str">
        <f t="shared" si="35"/>
        <v/>
      </c>
      <c r="G397" s="65" t="str">
        <f t="shared" si="36"/>
        <v/>
      </c>
    </row>
    <row r="398" spans="1:7" x14ac:dyDescent="0.25">
      <c r="A398" s="76" t="str">
        <f t="shared" si="37"/>
        <v/>
      </c>
      <c r="B398" s="77" t="str">
        <f t="shared" si="38"/>
        <v/>
      </c>
      <c r="C398" s="65" t="str">
        <f t="shared" si="39"/>
        <v/>
      </c>
      <c r="D398" s="78" t="str">
        <f t="shared" si="40"/>
        <v/>
      </c>
      <c r="E398" s="78" t="str">
        <f t="shared" si="41"/>
        <v/>
      </c>
      <c r="F398" s="78" t="str">
        <f t="shared" si="35"/>
        <v/>
      </c>
      <c r="G398" s="65" t="str">
        <f t="shared" si="36"/>
        <v/>
      </c>
    </row>
    <row r="399" spans="1:7" x14ac:dyDescent="0.25">
      <c r="A399" s="76" t="str">
        <f t="shared" si="37"/>
        <v/>
      </c>
      <c r="B399" s="77" t="str">
        <f t="shared" si="38"/>
        <v/>
      </c>
      <c r="C399" s="65" t="str">
        <f t="shared" si="39"/>
        <v/>
      </c>
      <c r="D399" s="78" t="str">
        <f t="shared" si="40"/>
        <v/>
      </c>
      <c r="E399" s="78" t="str">
        <f t="shared" si="41"/>
        <v/>
      </c>
      <c r="F399" s="78" t="str">
        <f t="shared" si="35"/>
        <v/>
      </c>
      <c r="G399" s="65" t="str">
        <f t="shared" si="36"/>
        <v/>
      </c>
    </row>
    <row r="400" spans="1:7" x14ac:dyDescent="0.25">
      <c r="A400" s="76" t="str">
        <f t="shared" si="37"/>
        <v/>
      </c>
      <c r="B400" s="77" t="str">
        <f t="shared" si="38"/>
        <v/>
      </c>
      <c r="C400" s="65" t="str">
        <f t="shared" si="39"/>
        <v/>
      </c>
      <c r="D400" s="78" t="str">
        <f t="shared" si="40"/>
        <v/>
      </c>
      <c r="E400" s="78" t="str">
        <f t="shared" si="41"/>
        <v/>
      </c>
      <c r="F400" s="78" t="str">
        <f t="shared" ref="F400:F463" si="42">IF(B400="","",SUM(D400:E400))</f>
        <v/>
      </c>
      <c r="G400" s="65" t="str">
        <f t="shared" ref="G400:G463" si="43">IF(B400="","",SUM(C400)-SUM(E400))</f>
        <v/>
      </c>
    </row>
    <row r="401" spans="1:7" x14ac:dyDescent="0.25">
      <c r="A401" s="76" t="str">
        <f t="shared" ref="A401:A464" si="44">IF(B401="","",EDATE(A400,1))</f>
        <v/>
      </c>
      <c r="B401" s="77" t="str">
        <f t="shared" ref="B401:B464" si="45">IF(B400="","",IF(SUM(B400)+1&lt;=$E$7,SUM(B400)+1,""))</f>
        <v/>
      </c>
      <c r="C401" s="65" t="str">
        <f t="shared" ref="C401:C464" si="46">IF(B401="","",G400)</f>
        <v/>
      </c>
      <c r="D401" s="78" t="str">
        <f t="shared" ref="D401:D464" si="47">IF(B401="","",IPMT($E$11/12,B401,$E$7,-$E$8,$E$9,0))</f>
        <v/>
      </c>
      <c r="E401" s="78" t="str">
        <f t="shared" ref="E401:E464" si="48">IF(B401="","",PPMT($E$11/12,B401,$E$7,-$E$8,$E$9,0))</f>
        <v/>
      </c>
      <c r="F401" s="78" t="str">
        <f t="shared" si="42"/>
        <v/>
      </c>
      <c r="G401" s="65" t="str">
        <f t="shared" si="43"/>
        <v/>
      </c>
    </row>
    <row r="402" spans="1:7" x14ac:dyDescent="0.25">
      <c r="A402" s="76" t="str">
        <f t="shared" si="44"/>
        <v/>
      </c>
      <c r="B402" s="77" t="str">
        <f t="shared" si="45"/>
        <v/>
      </c>
      <c r="C402" s="65" t="str">
        <f t="shared" si="46"/>
        <v/>
      </c>
      <c r="D402" s="78" t="str">
        <f t="shared" si="47"/>
        <v/>
      </c>
      <c r="E402" s="78" t="str">
        <f t="shared" si="48"/>
        <v/>
      </c>
      <c r="F402" s="78" t="str">
        <f t="shared" si="42"/>
        <v/>
      </c>
      <c r="G402" s="65" t="str">
        <f t="shared" si="43"/>
        <v/>
      </c>
    </row>
    <row r="403" spans="1:7" x14ac:dyDescent="0.25">
      <c r="A403" s="76" t="str">
        <f t="shared" si="44"/>
        <v/>
      </c>
      <c r="B403" s="77" t="str">
        <f t="shared" si="45"/>
        <v/>
      </c>
      <c r="C403" s="65" t="str">
        <f t="shared" si="46"/>
        <v/>
      </c>
      <c r="D403" s="78" t="str">
        <f t="shared" si="47"/>
        <v/>
      </c>
      <c r="E403" s="78" t="str">
        <f t="shared" si="48"/>
        <v/>
      </c>
      <c r="F403" s="78" t="str">
        <f t="shared" si="42"/>
        <v/>
      </c>
      <c r="G403" s="65" t="str">
        <f t="shared" si="43"/>
        <v/>
      </c>
    </row>
    <row r="404" spans="1:7" x14ac:dyDescent="0.25">
      <c r="A404" s="76" t="str">
        <f t="shared" si="44"/>
        <v/>
      </c>
      <c r="B404" s="77" t="str">
        <f t="shared" si="45"/>
        <v/>
      </c>
      <c r="C404" s="65" t="str">
        <f t="shared" si="46"/>
        <v/>
      </c>
      <c r="D404" s="78" t="str">
        <f t="shared" si="47"/>
        <v/>
      </c>
      <c r="E404" s="78" t="str">
        <f t="shared" si="48"/>
        <v/>
      </c>
      <c r="F404" s="78" t="str">
        <f t="shared" si="42"/>
        <v/>
      </c>
      <c r="G404" s="65" t="str">
        <f t="shared" si="43"/>
        <v/>
      </c>
    </row>
    <row r="405" spans="1:7" x14ac:dyDescent="0.25">
      <c r="A405" s="76" t="str">
        <f t="shared" si="44"/>
        <v/>
      </c>
      <c r="B405" s="77" t="str">
        <f t="shared" si="45"/>
        <v/>
      </c>
      <c r="C405" s="65" t="str">
        <f t="shared" si="46"/>
        <v/>
      </c>
      <c r="D405" s="78" t="str">
        <f t="shared" si="47"/>
        <v/>
      </c>
      <c r="E405" s="78" t="str">
        <f t="shared" si="48"/>
        <v/>
      </c>
      <c r="F405" s="78" t="str">
        <f t="shared" si="42"/>
        <v/>
      </c>
      <c r="G405" s="65" t="str">
        <f t="shared" si="43"/>
        <v/>
      </c>
    </row>
    <row r="406" spans="1:7" x14ac:dyDescent="0.25">
      <c r="A406" s="76" t="str">
        <f t="shared" si="44"/>
        <v/>
      </c>
      <c r="B406" s="77" t="str">
        <f t="shared" si="45"/>
        <v/>
      </c>
      <c r="C406" s="65" t="str">
        <f t="shared" si="46"/>
        <v/>
      </c>
      <c r="D406" s="78" t="str">
        <f t="shared" si="47"/>
        <v/>
      </c>
      <c r="E406" s="78" t="str">
        <f t="shared" si="48"/>
        <v/>
      </c>
      <c r="F406" s="78" t="str">
        <f t="shared" si="42"/>
        <v/>
      </c>
      <c r="G406" s="65" t="str">
        <f t="shared" si="43"/>
        <v/>
      </c>
    </row>
    <row r="407" spans="1:7" x14ac:dyDescent="0.25">
      <c r="A407" s="76" t="str">
        <f t="shared" si="44"/>
        <v/>
      </c>
      <c r="B407" s="77" t="str">
        <f t="shared" si="45"/>
        <v/>
      </c>
      <c r="C407" s="65" t="str">
        <f t="shared" si="46"/>
        <v/>
      </c>
      <c r="D407" s="78" t="str">
        <f t="shared" si="47"/>
        <v/>
      </c>
      <c r="E407" s="78" t="str">
        <f t="shared" si="48"/>
        <v/>
      </c>
      <c r="F407" s="78" t="str">
        <f t="shared" si="42"/>
        <v/>
      </c>
      <c r="G407" s="65" t="str">
        <f t="shared" si="43"/>
        <v/>
      </c>
    </row>
    <row r="408" spans="1:7" x14ac:dyDescent="0.25">
      <c r="A408" s="76" t="str">
        <f t="shared" si="44"/>
        <v/>
      </c>
      <c r="B408" s="77" t="str">
        <f t="shared" si="45"/>
        <v/>
      </c>
      <c r="C408" s="65" t="str">
        <f t="shared" si="46"/>
        <v/>
      </c>
      <c r="D408" s="78" t="str">
        <f t="shared" si="47"/>
        <v/>
      </c>
      <c r="E408" s="78" t="str">
        <f t="shared" si="48"/>
        <v/>
      </c>
      <c r="F408" s="78" t="str">
        <f t="shared" si="42"/>
        <v/>
      </c>
      <c r="G408" s="65" t="str">
        <f t="shared" si="43"/>
        <v/>
      </c>
    </row>
    <row r="409" spans="1:7" x14ac:dyDescent="0.25">
      <c r="A409" s="76" t="str">
        <f t="shared" si="44"/>
        <v/>
      </c>
      <c r="B409" s="77" t="str">
        <f t="shared" si="45"/>
        <v/>
      </c>
      <c r="C409" s="65" t="str">
        <f t="shared" si="46"/>
        <v/>
      </c>
      <c r="D409" s="78" t="str">
        <f t="shared" si="47"/>
        <v/>
      </c>
      <c r="E409" s="78" t="str">
        <f t="shared" si="48"/>
        <v/>
      </c>
      <c r="F409" s="78" t="str">
        <f t="shared" si="42"/>
        <v/>
      </c>
      <c r="G409" s="65" t="str">
        <f t="shared" si="43"/>
        <v/>
      </c>
    </row>
    <row r="410" spans="1:7" x14ac:dyDescent="0.25">
      <c r="A410" s="76" t="str">
        <f t="shared" si="44"/>
        <v/>
      </c>
      <c r="B410" s="77" t="str">
        <f t="shared" si="45"/>
        <v/>
      </c>
      <c r="C410" s="65" t="str">
        <f t="shared" si="46"/>
        <v/>
      </c>
      <c r="D410" s="78" t="str">
        <f t="shared" si="47"/>
        <v/>
      </c>
      <c r="E410" s="78" t="str">
        <f t="shared" si="48"/>
        <v/>
      </c>
      <c r="F410" s="78" t="str">
        <f t="shared" si="42"/>
        <v/>
      </c>
      <c r="G410" s="65" t="str">
        <f t="shared" si="43"/>
        <v/>
      </c>
    </row>
    <row r="411" spans="1:7" x14ac:dyDescent="0.25">
      <c r="A411" s="76" t="str">
        <f t="shared" si="44"/>
        <v/>
      </c>
      <c r="B411" s="77" t="str">
        <f t="shared" si="45"/>
        <v/>
      </c>
      <c r="C411" s="65" t="str">
        <f t="shared" si="46"/>
        <v/>
      </c>
      <c r="D411" s="78" t="str">
        <f t="shared" si="47"/>
        <v/>
      </c>
      <c r="E411" s="78" t="str">
        <f t="shared" si="48"/>
        <v/>
      </c>
      <c r="F411" s="78" t="str">
        <f t="shared" si="42"/>
        <v/>
      </c>
      <c r="G411" s="65" t="str">
        <f t="shared" si="43"/>
        <v/>
      </c>
    </row>
    <row r="412" spans="1:7" x14ac:dyDescent="0.25">
      <c r="A412" s="76" t="str">
        <f t="shared" si="44"/>
        <v/>
      </c>
      <c r="B412" s="77" t="str">
        <f t="shared" si="45"/>
        <v/>
      </c>
      <c r="C412" s="65" t="str">
        <f t="shared" si="46"/>
        <v/>
      </c>
      <c r="D412" s="78" t="str">
        <f t="shared" si="47"/>
        <v/>
      </c>
      <c r="E412" s="78" t="str">
        <f t="shared" si="48"/>
        <v/>
      </c>
      <c r="F412" s="78" t="str">
        <f t="shared" si="42"/>
        <v/>
      </c>
      <c r="G412" s="65" t="str">
        <f t="shared" si="43"/>
        <v/>
      </c>
    </row>
    <row r="413" spans="1:7" x14ac:dyDescent="0.25">
      <c r="A413" s="76" t="str">
        <f t="shared" si="44"/>
        <v/>
      </c>
      <c r="B413" s="77" t="str">
        <f t="shared" si="45"/>
        <v/>
      </c>
      <c r="C413" s="65" t="str">
        <f t="shared" si="46"/>
        <v/>
      </c>
      <c r="D413" s="78" t="str">
        <f t="shared" si="47"/>
        <v/>
      </c>
      <c r="E413" s="78" t="str">
        <f t="shared" si="48"/>
        <v/>
      </c>
      <c r="F413" s="78" t="str">
        <f t="shared" si="42"/>
        <v/>
      </c>
      <c r="G413" s="65" t="str">
        <f t="shared" si="43"/>
        <v/>
      </c>
    </row>
    <row r="414" spans="1:7" x14ac:dyDescent="0.25">
      <c r="A414" s="76" t="str">
        <f t="shared" si="44"/>
        <v/>
      </c>
      <c r="B414" s="77" t="str">
        <f t="shared" si="45"/>
        <v/>
      </c>
      <c r="C414" s="65" t="str">
        <f t="shared" si="46"/>
        <v/>
      </c>
      <c r="D414" s="78" t="str">
        <f t="shared" si="47"/>
        <v/>
      </c>
      <c r="E414" s="78" t="str">
        <f t="shared" si="48"/>
        <v/>
      </c>
      <c r="F414" s="78" t="str">
        <f t="shared" si="42"/>
        <v/>
      </c>
      <c r="G414" s="65" t="str">
        <f t="shared" si="43"/>
        <v/>
      </c>
    </row>
    <row r="415" spans="1:7" x14ac:dyDescent="0.25">
      <c r="A415" s="76" t="str">
        <f t="shared" si="44"/>
        <v/>
      </c>
      <c r="B415" s="77" t="str">
        <f t="shared" si="45"/>
        <v/>
      </c>
      <c r="C415" s="65" t="str">
        <f t="shared" si="46"/>
        <v/>
      </c>
      <c r="D415" s="78" t="str">
        <f t="shared" si="47"/>
        <v/>
      </c>
      <c r="E415" s="78" t="str">
        <f t="shared" si="48"/>
        <v/>
      </c>
      <c r="F415" s="78" t="str">
        <f t="shared" si="42"/>
        <v/>
      </c>
      <c r="G415" s="65" t="str">
        <f t="shared" si="43"/>
        <v/>
      </c>
    </row>
    <row r="416" spans="1:7" x14ac:dyDescent="0.25">
      <c r="A416" s="76" t="str">
        <f t="shared" si="44"/>
        <v/>
      </c>
      <c r="B416" s="77" t="str">
        <f t="shared" si="45"/>
        <v/>
      </c>
      <c r="C416" s="65" t="str">
        <f t="shared" si="46"/>
        <v/>
      </c>
      <c r="D416" s="78" t="str">
        <f t="shared" si="47"/>
        <v/>
      </c>
      <c r="E416" s="78" t="str">
        <f t="shared" si="48"/>
        <v/>
      </c>
      <c r="F416" s="78" t="str">
        <f t="shared" si="42"/>
        <v/>
      </c>
      <c r="G416" s="65" t="str">
        <f t="shared" si="43"/>
        <v/>
      </c>
    </row>
    <row r="417" spans="1:7" x14ac:dyDescent="0.25">
      <c r="A417" s="76" t="str">
        <f t="shared" si="44"/>
        <v/>
      </c>
      <c r="B417" s="77" t="str">
        <f t="shared" si="45"/>
        <v/>
      </c>
      <c r="C417" s="65" t="str">
        <f t="shared" si="46"/>
        <v/>
      </c>
      <c r="D417" s="78" t="str">
        <f t="shared" si="47"/>
        <v/>
      </c>
      <c r="E417" s="78" t="str">
        <f t="shared" si="48"/>
        <v/>
      </c>
      <c r="F417" s="78" t="str">
        <f t="shared" si="42"/>
        <v/>
      </c>
      <c r="G417" s="65" t="str">
        <f t="shared" si="43"/>
        <v/>
      </c>
    </row>
    <row r="418" spans="1:7" x14ac:dyDescent="0.25">
      <c r="A418" s="76" t="str">
        <f t="shared" si="44"/>
        <v/>
      </c>
      <c r="B418" s="77" t="str">
        <f t="shared" si="45"/>
        <v/>
      </c>
      <c r="C418" s="65" t="str">
        <f t="shared" si="46"/>
        <v/>
      </c>
      <c r="D418" s="78" t="str">
        <f t="shared" si="47"/>
        <v/>
      </c>
      <c r="E418" s="78" t="str">
        <f t="shared" si="48"/>
        <v/>
      </c>
      <c r="F418" s="78" t="str">
        <f t="shared" si="42"/>
        <v/>
      </c>
      <c r="G418" s="65" t="str">
        <f t="shared" si="43"/>
        <v/>
      </c>
    </row>
    <row r="419" spans="1:7" x14ac:dyDescent="0.25">
      <c r="A419" s="76" t="str">
        <f t="shared" si="44"/>
        <v/>
      </c>
      <c r="B419" s="77" t="str">
        <f t="shared" si="45"/>
        <v/>
      </c>
      <c r="C419" s="65" t="str">
        <f t="shared" si="46"/>
        <v/>
      </c>
      <c r="D419" s="78" t="str">
        <f t="shared" si="47"/>
        <v/>
      </c>
      <c r="E419" s="78" t="str">
        <f t="shared" si="48"/>
        <v/>
      </c>
      <c r="F419" s="78" t="str">
        <f t="shared" si="42"/>
        <v/>
      </c>
      <c r="G419" s="65" t="str">
        <f t="shared" si="43"/>
        <v/>
      </c>
    </row>
    <row r="420" spans="1:7" x14ac:dyDescent="0.25">
      <c r="A420" s="76" t="str">
        <f t="shared" si="44"/>
        <v/>
      </c>
      <c r="B420" s="77" t="str">
        <f t="shared" si="45"/>
        <v/>
      </c>
      <c r="C420" s="65" t="str">
        <f t="shared" si="46"/>
        <v/>
      </c>
      <c r="D420" s="78" t="str">
        <f t="shared" si="47"/>
        <v/>
      </c>
      <c r="E420" s="78" t="str">
        <f t="shared" si="48"/>
        <v/>
      </c>
      <c r="F420" s="78" t="str">
        <f t="shared" si="42"/>
        <v/>
      </c>
      <c r="G420" s="65" t="str">
        <f t="shared" si="43"/>
        <v/>
      </c>
    </row>
    <row r="421" spans="1:7" x14ac:dyDescent="0.25">
      <c r="A421" s="76" t="str">
        <f t="shared" si="44"/>
        <v/>
      </c>
      <c r="B421" s="77" t="str">
        <f t="shared" si="45"/>
        <v/>
      </c>
      <c r="C421" s="65" t="str">
        <f t="shared" si="46"/>
        <v/>
      </c>
      <c r="D421" s="78" t="str">
        <f t="shared" si="47"/>
        <v/>
      </c>
      <c r="E421" s="78" t="str">
        <f t="shared" si="48"/>
        <v/>
      </c>
      <c r="F421" s="78" t="str">
        <f t="shared" si="42"/>
        <v/>
      </c>
      <c r="G421" s="65" t="str">
        <f t="shared" si="43"/>
        <v/>
      </c>
    </row>
    <row r="422" spans="1:7" x14ac:dyDescent="0.25">
      <c r="A422" s="76" t="str">
        <f t="shared" si="44"/>
        <v/>
      </c>
      <c r="B422" s="77" t="str">
        <f t="shared" si="45"/>
        <v/>
      </c>
      <c r="C422" s="65" t="str">
        <f t="shared" si="46"/>
        <v/>
      </c>
      <c r="D422" s="78" t="str">
        <f t="shared" si="47"/>
        <v/>
      </c>
      <c r="E422" s="78" t="str">
        <f t="shared" si="48"/>
        <v/>
      </c>
      <c r="F422" s="78" t="str">
        <f t="shared" si="42"/>
        <v/>
      </c>
      <c r="G422" s="65" t="str">
        <f t="shared" si="43"/>
        <v/>
      </c>
    </row>
    <row r="423" spans="1:7" x14ac:dyDescent="0.25">
      <c r="A423" s="76" t="str">
        <f t="shared" si="44"/>
        <v/>
      </c>
      <c r="B423" s="77" t="str">
        <f t="shared" si="45"/>
        <v/>
      </c>
      <c r="C423" s="65" t="str">
        <f t="shared" si="46"/>
        <v/>
      </c>
      <c r="D423" s="78" t="str">
        <f t="shared" si="47"/>
        <v/>
      </c>
      <c r="E423" s="78" t="str">
        <f t="shared" si="48"/>
        <v/>
      </c>
      <c r="F423" s="78" t="str">
        <f t="shared" si="42"/>
        <v/>
      </c>
      <c r="G423" s="65" t="str">
        <f t="shared" si="43"/>
        <v/>
      </c>
    </row>
    <row r="424" spans="1:7" x14ac:dyDescent="0.25">
      <c r="A424" s="76" t="str">
        <f t="shared" si="44"/>
        <v/>
      </c>
      <c r="B424" s="77" t="str">
        <f t="shared" si="45"/>
        <v/>
      </c>
      <c r="C424" s="65" t="str">
        <f t="shared" si="46"/>
        <v/>
      </c>
      <c r="D424" s="78" t="str">
        <f t="shared" si="47"/>
        <v/>
      </c>
      <c r="E424" s="78" t="str">
        <f t="shared" si="48"/>
        <v/>
      </c>
      <c r="F424" s="78" t="str">
        <f t="shared" si="42"/>
        <v/>
      </c>
      <c r="G424" s="65" t="str">
        <f t="shared" si="43"/>
        <v/>
      </c>
    </row>
    <row r="425" spans="1:7" x14ac:dyDescent="0.25">
      <c r="A425" s="76" t="str">
        <f t="shared" si="44"/>
        <v/>
      </c>
      <c r="B425" s="77" t="str">
        <f t="shared" si="45"/>
        <v/>
      </c>
      <c r="C425" s="65" t="str">
        <f t="shared" si="46"/>
        <v/>
      </c>
      <c r="D425" s="78" t="str">
        <f t="shared" si="47"/>
        <v/>
      </c>
      <c r="E425" s="78" t="str">
        <f t="shared" si="48"/>
        <v/>
      </c>
      <c r="F425" s="78" t="str">
        <f t="shared" si="42"/>
        <v/>
      </c>
      <c r="G425" s="65" t="str">
        <f t="shared" si="43"/>
        <v/>
      </c>
    </row>
    <row r="426" spans="1:7" x14ac:dyDescent="0.25">
      <c r="A426" s="76" t="str">
        <f t="shared" si="44"/>
        <v/>
      </c>
      <c r="B426" s="77" t="str">
        <f t="shared" si="45"/>
        <v/>
      </c>
      <c r="C426" s="65" t="str">
        <f t="shared" si="46"/>
        <v/>
      </c>
      <c r="D426" s="78" t="str">
        <f t="shared" si="47"/>
        <v/>
      </c>
      <c r="E426" s="78" t="str">
        <f t="shared" si="48"/>
        <v/>
      </c>
      <c r="F426" s="78" t="str">
        <f t="shared" si="42"/>
        <v/>
      </c>
      <c r="G426" s="65" t="str">
        <f t="shared" si="43"/>
        <v/>
      </c>
    </row>
    <row r="427" spans="1:7" x14ac:dyDescent="0.25">
      <c r="A427" s="76" t="str">
        <f t="shared" si="44"/>
        <v/>
      </c>
      <c r="B427" s="77" t="str">
        <f t="shared" si="45"/>
        <v/>
      </c>
      <c r="C427" s="65" t="str">
        <f t="shared" si="46"/>
        <v/>
      </c>
      <c r="D427" s="78" t="str">
        <f t="shared" si="47"/>
        <v/>
      </c>
      <c r="E427" s="78" t="str">
        <f t="shared" si="48"/>
        <v/>
      </c>
      <c r="F427" s="78" t="str">
        <f t="shared" si="42"/>
        <v/>
      </c>
      <c r="G427" s="65" t="str">
        <f t="shared" si="43"/>
        <v/>
      </c>
    </row>
    <row r="428" spans="1:7" x14ac:dyDescent="0.25">
      <c r="A428" s="76" t="str">
        <f t="shared" si="44"/>
        <v/>
      </c>
      <c r="B428" s="77" t="str">
        <f t="shared" si="45"/>
        <v/>
      </c>
      <c r="C428" s="65" t="str">
        <f t="shared" si="46"/>
        <v/>
      </c>
      <c r="D428" s="78" t="str">
        <f t="shared" si="47"/>
        <v/>
      </c>
      <c r="E428" s="78" t="str">
        <f t="shared" si="48"/>
        <v/>
      </c>
      <c r="F428" s="78" t="str">
        <f t="shared" si="42"/>
        <v/>
      </c>
      <c r="G428" s="65" t="str">
        <f t="shared" si="43"/>
        <v/>
      </c>
    </row>
    <row r="429" spans="1:7" x14ac:dyDescent="0.25">
      <c r="A429" s="76" t="str">
        <f t="shared" si="44"/>
        <v/>
      </c>
      <c r="B429" s="77" t="str">
        <f t="shared" si="45"/>
        <v/>
      </c>
      <c r="C429" s="65" t="str">
        <f t="shared" si="46"/>
        <v/>
      </c>
      <c r="D429" s="78" t="str">
        <f t="shared" si="47"/>
        <v/>
      </c>
      <c r="E429" s="78" t="str">
        <f t="shared" si="48"/>
        <v/>
      </c>
      <c r="F429" s="78" t="str">
        <f t="shared" si="42"/>
        <v/>
      </c>
      <c r="G429" s="65" t="str">
        <f t="shared" si="43"/>
        <v/>
      </c>
    </row>
    <row r="430" spans="1:7" x14ac:dyDescent="0.25">
      <c r="A430" s="76" t="str">
        <f t="shared" si="44"/>
        <v/>
      </c>
      <c r="B430" s="77" t="str">
        <f t="shared" si="45"/>
        <v/>
      </c>
      <c r="C430" s="65" t="str">
        <f t="shared" si="46"/>
        <v/>
      </c>
      <c r="D430" s="78" t="str">
        <f t="shared" si="47"/>
        <v/>
      </c>
      <c r="E430" s="78" t="str">
        <f t="shared" si="48"/>
        <v/>
      </c>
      <c r="F430" s="78" t="str">
        <f t="shared" si="42"/>
        <v/>
      </c>
      <c r="G430" s="65" t="str">
        <f t="shared" si="43"/>
        <v/>
      </c>
    </row>
    <row r="431" spans="1:7" x14ac:dyDescent="0.25">
      <c r="A431" s="76" t="str">
        <f t="shared" si="44"/>
        <v/>
      </c>
      <c r="B431" s="77" t="str">
        <f t="shared" si="45"/>
        <v/>
      </c>
      <c r="C431" s="65" t="str">
        <f t="shared" si="46"/>
        <v/>
      </c>
      <c r="D431" s="78" t="str">
        <f t="shared" si="47"/>
        <v/>
      </c>
      <c r="E431" s="78" t="str">
        <f t="shared" si="48"/>
        <v/>
      </c>
      <c r="F431" s="78" t="str">
        <f t="shared" si="42"/>
        <v/>
      </c>
      <c r="G431" s="65" t="str">
        <f t="shared" si="43"/>
        <v/>
      </c>
    </row>
    <row r="432" spans="1:7" x14ac:dyDescent="0.25">
      <c r="A432" s="76" t="str">
        <f t="shared" si="44"/>
        <v/>
      </c>
      <c r="B432" s="77" t="str">
        <f t="shared" si="45"/>
        <v/>
      </c>
      <c r="C432" s="65" t="str">
        <f t="shared" si="46"/>
        <v/>
      </c>
      <c r="D432" s="78" t="str">
        <f t="shared" si="47"/>
        <v/>
      </c>
      <c r="E432" s="78" t="str">
        <f t="shared" si="48"/>
        <v/>
      </c>
      <c r="F432" s="78" t="str">
        <f t="shared" si="42"/>
        <v/>
      </c>
      <c r="G432" s="65" t="str">
        <f t="shared" si="43"/>
        <v/>
      </c>
    </row>
    <row r="433" spans="1:7" x14ac:dyDescent="0.25">
      <c r="A433" s="76" t="str">
        <f t="shared" si="44"/>
        <v/>
      </c>
      <c r="B433" s="77" t="str">
        <f t="shared" si="45"/>
        <v/>
      </c>
      <c r="C433" s="65" t="str">
        <f t="shared" si="46"/>
        <v/>
      </c>
      <c r="D433" s="78" t="str">
        <f t="shared" si="47"/>
        <v/>
      </c>
      <c r="E433" s="78" t="str">
        <f t="shared" si="48"/>
        <v/>
      </c>
      <c r="F433" s="78" t="str">
        <f t="shared" si="42"/>
        <v/>
      </c>
      <c r="G433" s="65" t="str">
        <f t="shared" si="43"/>
        <v/>
      </c>
    </row>
    <row r="434" spans="1:7" x14ac:dyDescent="0.25">
      <c r="A434" s="76" t="str">
        <f t="shared" si="44"/>
        <v/>
      </c>
      <c r="B434" s="77" t="str">
        <f t="shared" si="45"/>
        <v/>
      </c>
      <c r="C434" s="65" t="str">
        <f t="shared" si="46"/>
        <v/>
      </c>
      <c r="D434" s="78" t="str">
        <f t="shared" si="47"/>
        <v/>
      </c>
      <c r="E434" s="78" t="str">
        <f t="shared" si="48"/>
        <v/>
      </c>
      <c r="F434" s="78" t="str">
        <f t="shared" si="42"/>
        <v/>
      </c>
      <c r="G434" s="65" t="str">
        <f t="shared" si="43"/>
        <v/>
      </c>
    </row>
    <row r="435" spans="1:7" x14ac:dyDescent="0.25">
      <c r="A435" s="76" t="str">
        <f t="shared" si="44"/>
        <v/>
      </c>
      <c r="B435" s="77" t="str">
        <f t="shared" si="45"/>
        <v/>
      </c>
      <c r="C435" s="65" t="str">
        <f t="shared" si="46"/>
        <v/>
      </c>
      <c r="D435" s="78" t="str">
        <f t="shared" si="47"/>
        <v/>
      </c>
      <c r="E435" s="78" t="str">
        <f t="shared" si="48"/>
        <v/>
      </c>
      <c r="F435" s="78" t="str">
        <f t="shared" si="42"/>
        <v/>
      </c>
      <c r="G435" s="65" t="str">
        <f t="shared" si="43"/>
        <v/>
      </c>
    </row>
    <row r="436" spans="1:7" x14ac:dyDescent="0.25">
      <c r="A436" s="76" t="str">
        <f t="shared" si="44"/>
        <v/>
      </c>
      <c r="B436" s="77" t="str">
        <f t="shared" si="45"/>
        <v/>
      </c>
      <c r="C436" s="65" t="str">
        <f t="shared" si="46"/>
        <v/>
      </c>
      <c r="D436" s="78" t="str">
        <f t="shared" si="47"/>
        <v/>
      </c>
      <c r="E436" s="78" t="str">
        <f t="shared" si="48"/>
        <v/>
      </c>
      <c r="F436" s="78" t="str">
        <f t="shared" si="42"/>
        <v/>
      </c>
      <c r="G436" s="65" t="str">
        <f t="shared" si="43"/>
        <v/>
      </c>
    </row>
    <row r="437" spans="1:7" x14ac:dyDescent="0.25">
      <c r="A437" s="76" t="str">
        <f t="shared" si="44"/>
        <v/>
      </c>
      <c r="B437" s="77" t="str">
        <f t="shared" si="45"/>
        <v/>
      </c>
      <c r="C437" s="65" t="str">
        <f t="shared" si="46"/>
        <v/>
      </c>
      <c r="D437" s="78" t="str">
        <f t="shared" si="47"/>
        <v/>
      </c>
      <c r="E437" s="78" t="str">
        <f t="shared" si="48"/>
        <v/>
      </c>
      <c r="F437" s="78" t="str">
        <f t="shared" si="42"/>
        <v/>
      </c>
      <c r="G437" s="65" t="str">
        <f t="shared" si="43"/>
        <v/>
      </c>
    </row>
    <row r="438" spans="1:7" x14ac:dyDescent="0.25">
      <c r="A438" s="76" t="str">
        <f t="shared" si="44"/>
        <v/>
      </c>
      <c r="B438" s="77" t="str">
        <f t="shared" si="45"/>
        <v/>
      </c>
      <c r="C438" s="65" t="str">
        <f t="shared" si="46"/>
        <v/>
      </c>
      <c r="D438" s="78" t="str">
        <f t="shared" si="47"/>
        <v/>
      </c>
      <c r="E438" s="78" t="str">
        <f t="shared" si="48"/>
        <v/>
      </c>
      <c r="F438" s="78" t="str">
        <f t="shared" si="42"/>
        <v/>
      </c>
      <c r="G438" s="65" t="str">
        <f t="shared" si="43"/>
        <v/>
      </c>
    </row>
    <row r="439" spans="1:7" x14ac:dyDescent="0.25">
      <c r="A439" s="76" t="str">
        <f t="shared" si="44"/>
        <v/>
      </c>
      <c r="B439" s="77" t="str">
        <f t="shared" si="45"/>
        <v/>
      </c>
      <c r="C439" s="65" t="str">
        <f t="shared" si="46"/>
        <v/>
      </c>
      <c r="D439" s="78" t="str">
        <f t="shared" si="47"/>
        <v/>
      </c>
      <c r="E439" s="78" t="str">
        <f t="shared" si="48"/>
        <v/>
      </c>
      <c r="F439" s="78" t="str">
        <f t="shared" si="42"/>
        <v/>
      </c>
      <c r="G439" s="65" t="str">
        <f t="shared" si="43"/>
        <v/>
      </c>
    </row>
    <row r="440" spans="1:7" x14ac:dyDescent="0.25">
      <c r="A440" s="76" t="str">
        <f t="shared" si="44"/>
        <v/>
      </c>
      <c r="B440" s="77" t="str">
        <f t="shared" si="45"/>
        <v/>
      </c>
      <c r="C440" s="65" t="str">
        <f t="shared" si="46"/>
        <v/>
      </c>
      <c r="D440" s="78" t="str">
        <f t="shared" si="47"/>
        <v/>
      </c>
      <c r="E440" s="78" t="str">
        <f t="shared" si="48"/>
        <v/>
      </c>
      <c r="F440" s="78" t="str">
        <f t="shared" si="42"/>
        <v/>
      </c>
      <c r="G440" s="65" t="str">
        <f t="shared" si="43"/>
        <v/>
      </c>
    </row>
    <row r="441" spans="1:7" x14ac:dyDescent="0.25">
      <c r="A441" s="76" t="str">
        <f t="shared" si="44"/>
        <v/>
      </c>
      <c r="B441" s="77" t="str">
        <f t="shared" si="45"/>
        <v/>
      </c>
      <c r="C441" s="65" t="str">
        <f t="shared" si="46"/>
        <v/>
      </c>
      <c r="D441" s="78" t="str">
        <f t="shared" si="47"/>
        <v/>
      </c>
      <c r="E441" s="78" t="str">
        <f t="shared" si="48"/>
        <v/>
      </c>
      <c r="F441" s="78" t="str">
        <f t="shared" si="42"/>
        <v/>
      </c>
      <c r="G441" s="65" t="str">
        <f t="shared" si="43"/>
        <v/>
      </c>
    </row>
    <row r="442" spans="1:7" x14ac:dyDescent="0.25">
      <c r="A442" s="76" t="str">
        <f t="shared" si="44"/>
        <v/>
      </c>
      <c r="B442" s="77" t="str">
        <f t="shared" si="45"/>
        <v/>
      </c>
      <c r="C442" s="65" t="str">
        <f t="shared" si="46"/>
        <v/>
      </c>
      <c r="D442" s="78" t="str">
        <f t="shared" si="47"/>
        <v/>
      </c>
      <c r="E442" s="78" t="str">
        <f t="shared" si="48"/>
        <v/>
      </c>
      <c r="F442" s="78" t="str">
        <f t="shared" si="42"/>
        <v/>
      </c>
      <c r="G442" s="65" t="str">
        <f t="shared" si="43"/>
        <v/>
      </c>
    </row>
    <row r="443" spans="1:7" x14ac:dyDescent="0.25">
      <c r="A443" s="76" t="str">
        <f t="shared" si="44"/>
        <v/>
      </c>
      <c r="B443" s="77" t="str">
        <f t="shared" si="45"/>
        <v/>
      </c>
      <c r="C443" s="65" t="str">
        <f t="shared" si="46"/>
        <v/>
      </c>
      <c r="D443" s="78" t="str">
        <f t="shared" si="47"/>
        <v/>
      </c>
      <c r="E443" s="78" t="str">
        <f t="shared" si="48"/>
        <v/>
      </c>
      <c r="F443" s="78" t="str">
        <f t="shared" si="42"/>
        <v/>
      </c>
      <c r="G443" s="65" t="str">
        <f t="shared" si="43"/>
        <v/>
      </c>
    </row>
    <row r="444" spans="1:7" x14ac:dyDescent="0.25">
      <c r="A444" s="76" t="str">
        <f t="shared" si="44"/>
        <v/>
      </c>
      <c r="B444" s="77" t="str">
        <f t="shared" si="45"/>
        <v/>
      </c>
      <c r="C444" s="65" t="str">
        <f t="shared" si="46"/>
        <v/>
      </c>
      <c r="D444" s="78" t="str">
        <f t="shared" si="47"/>
        <v/>
      </c>
      <c r="E444" s="78" t="str">
        <f t="shared" si="48"/>
        <v/>
      </c>
      <c r="F444" s="78" t="str">
        <f t="shared" si="42"/>
        <v/>
      </c>
      <c r="G444" s="65" t="str">
        <f t="shared" si="43"/>
        <v/>
      </c>
    </row>
    <row r="445" spans="1:7" x14ac:dyDescent="0.25">
      <c r="A445" s="76" t="str">
        <f t="shared" si="44"/>
        <v/>
      </c>
      <c r="B445" s="77" t="str">
        <f t="shared" si="45"/>
        <v/>
      </c>
      <c r="C445" s="65" t="str">
        <f t="shared" si="46"/>
        <v/>
      </c>
      <c r="D445" s="78" t="str">
        <f t="shared" si="47"/>
        <v/>
      </c>
      <c r="E445" s="78" t="str">
        <f t="shared" si="48"/>
        <v/>
      </c>
      <c r="F445" s="78" t="str">
        <f t="shared" si="42"/>
        <v/>
      </c>
      <c r="G445" s="65" t="str">
        <f t="shared" si="43"/>
        <v/>
      </c>
    </row>
    <row r="446" spans="1:7" x14ac:dyDescent="0.25">
      <c r="A446" s="76" t="str">
        <f t="shared" si="44"/>
        <v/>
      </c>
      <c r="B446" s="77" t="str">
        <f t="shared" si="45"/>
        <v/>
      </c>
      <c r="C446" s="65" t="str">
        <f t="shared" si="46"/>
        <v/>
      </c>
      <c r="D446" s="78" t="str">
        <f t="shared" si="47"/>
        <v/>
      </c>
      <c r="E446" s="78" t="str">
        <f t="shared" si="48"/>
        <v/>
      </c>
      <c r="F446" s="78" t="str">
        <f t="shared" si="42"/>
        <v/>
      </c>
      <c r="G446" s="65" t="str">
        <f t="shared" si="43"/>
        <v/>
      </c>
    </row>
    <row r="447" spans="1:7" x14ac:dyDescent="0.25">
      <c r="A447" s="76" t="str">
        <f t="shared" si="44"/>
        <v/>
      </c>
      <c r="B447" s="77" t="str">
        <f t="shared" si="45"/>
        <v/>
      </c>
      <c r="C447" s="65" t="str">
        <f t="shared" si="46"/>
        <v/>
      </c>
      <c r="D447" s="78" t="str">
        <f t="shared" si="47"/>
        <v/>
      </c>
      <c r="E447" s="78" t="str">
        <f t="shared" si="48"/>
        <v/>
      </c>
      <c r="F447" s="78" t="str">
        <f t="shared" si="42"/>
        <v/>
      </c>
      <c r="G447" s="65" t="str">
        <f t="shared" si="43"/>
        <v/>
      </c>
    </row>
    <row r="448" spans="1:7" x14ac:dyDescent="0.25">
      <c r="A448" s="76" t="str">
        <f t="shared" si="44"/>
        <v/>
      </c>
      <c r="B448" s="77" t="str">
        <f t="shared" si="45"/>
        <v/>
      </c>
      <c r="C448" s="65" t="str">
        <f t="shared" si="46"/>
        <v/>
      </c>
      <c r="D448" s="78" t="str">
        <f t="shared" si="47"/>
        <v/>
      </c>
      <c r="E448" s="78" t="str">
        <f t="shared" si="48"/>
        <v/>
      </c>
      <c r="F448" s="78" t="str">
        <f t="shared" si="42"/>
        <v/>
      </c>
      <c r="G448" s="65" t="str">
        <f t="shared" si="43"/>
        <v/>
      </c>
    </row>
    <row r="449" spans="1:7" x14ac:dyDescent="0.25">
      <c r="A449" s="76" t="str">
        <f t="shared" si="44"/>
        <v/>
      </c>
      <c r="B449" s="77" t="str">
        <f t="shared" si="45"/>
        <v/>
      </c>
      <c r="C449" s="65" t="str">
        <f t="shared" si="46"/>
        <v/>
      </c>
      <c r="D449" s="78" t="str">
        <f t="shared" si="47"/>
        <v/>
      </c>
      <c r="E449" s="78" t="str">
        <f t="shared" si="48"/>
        <v/>
      </c>
      <c r="F449" s="78" t="str">
        <f t="shared" si="42"/>
        <v/>
      </c>
      <c r="G449" s="65" t="str">
        <f t="shared" si="43"/>
        <v/>
      </c>
    </row>
    <row r="450" spans="1:7" x14ac:dyDescent="0.25">
      <c r="A450" s="76" t="str">
        <f t="shared" si="44"/>
        <v/>
      </c>
      <c r="B450" s="77" t="str">
        <f t="shared" si="45"/>
        <v/>
      </c>
      <c r="C450" s="65" t="str">
        <f t="shared" si="46"/>
        <v/>
      </c>
      <c r="D450" s="78" t="str">
        <f t="shared" si="47"/>
        <v/>
      </c>
      <c r="E450" s="78" t="str">
        <f t="shared" si="48"/>
        <v/>
      </c>
      <c r="F450" s="78" t="str">
        <f t="shared" si="42"/>
        <v/>
      </c>
      <c r="G450" s="65" t="str">
        <f t="shared" si="43"/>
        <v/>
      </c>
    </row>
    <row r="451" spans="1:7" x14ac:dyDescent="0.25">
      <c r="A451" s="76" t="str">
        <f t="shared" si="44"/>
        <v/>
      </c>
      <c r="B451" s="77" t="str">
        <f t="shared" si="45"/>
        <v/>
      </c>
      <c r="C451" s="65" t="str">
        <f t="shared" si="46"/>
        <v/>
      </c>
      <c r="D451" s="78" t="str">
        <f t="shared" si="47"/>
        <v/>
      </c>
      <c r="E451" s="78" t="str">
        <f t="shared" si="48"/>
        <v/>
      </c>
      <c r="F451" s="78" t="str">
        <f t="shared" si="42"/>
        <v/>
      </c>
      <c r="G451" s="65" t="str">
        <f t="shared" si="43"/>
        <v/>
      </c>
    </row>
    <row r="452" spans="1:7" x14ac:dyDescent="0.25">
      <c r="A452" s="76" t="str">
        <f t="shared" si="44"/>
        <v/>
      </c>
      <c r="B452" s="77" t="str">
        <f t="shared" si="45"/>
        <v/>
      </c>
      <c r="C452" s="65" t="str">
        <f t="shared" si="46"/>
        <v/>
      </c>
      <c r="D452" s="78" t="str">
        <f t="shared" si="47"/>
        <v/>
      </c>
      <c r="E452" s="78" t="str">
        <f t="shared" si="48"/>
        <v/>
      </c>
      <c r="F452" s="78" t="str">
        <f t="shared" si="42"/>
        <v/>
      </c>
      <c r="G452" s="65" t="str">
        <f t="shared" si="43"/>
        <v/>
      </c>
    </row>
    <row r="453" spans="1:7" x14ac:dyDescent="0.25">
      <c r="A453" s="76" t="str">
        <f t="shared" si="44"/>
        <v/>
      </c>
      <c r="B453" s="77" t="str">
        <f t="shared" si="45"/>
        <v/>
      </c>
      <c r="C453" s="65" t="str">
        <f t="shared" si="46"/>
        <v/>
      </c>
      <c r="D453" s="78" t="str">
        <f t="shared" si="47"/>
        <v/>
      </c>
      <c r="E453" s="78" t="str">
        <f t="shared" si="48"/>
        <v/>
      </c>
      <c r="F453" s="78" t="str">
        <f t="shared" si="42"/>
        <v/>
      </c>
      <c r="G453" s="65" t="str">
        <f t="shared" si="43"/>
        <v/>
      </c>
    </row>
    <row r="454" spans="1:7" x14ac:dyDescent="0.25">
      <c r="A454" s="76" t="str">
        <f t="shared" si="44"/>
        <v/>
      </c>
      <c r="B454" s="77" t="str">
        <f t="shared" si="45"/>
        <v/>
      </c>
      <c r="C454" s="65" t="str">
        <f t="shared" si="46"/>
        <v/>
      </c>
      <c r="D454" s="78" t="str">
        <f t="shared" si="47"/>
        <v/>
      </c>
      <c r="E454" s="78" t="str">
        <f t="shared" si="48"/>
        <v/>
      </c>
      <c r="F454" s="78" t="str">
        <f t="shared" si="42"/>
        <v/>
      </c>
      <c r="G454" s="65" t="str">
        <f t="shared" si="43"/>
        <v/>
      </c>
    </row>
    <row r="455" spans="1:7" x14ac:dyDescent="0.25">
      <c r="A455" s="76" t="str">
        <f t="shared" si="44"/>
        <v/>
      </c>
      <c r="B455" s="77" t="str">
        <f t="shared" si="45"/>
        <v/>
      </c>
      <c r="C455" s="65" t="str">
        <f t="shared" si="46"/>
        <v/>
      </c>
      <c r="D455" s="78" t="str">
        <f t="shared" si="47"/>
        <v/>
      </c>
      <c r="E455" s="78" t="str">
        <f t="shared" si="48"/>
        <v/>
      </c>
      <c r="F455" s="78" t="str">
        <f t="shared" si="42"/>
        <v/>
      </c>
      <c r="G455" s="65" t="str">
        <f t="shared" si="43"/>
        <v/>
      </c>
    </row>
    <row r="456" spans="1:7" x14ac:dyDescent="0.25">
      <c r="A456" s="76" t="str">
        <f t="shared" si="44"/>
        <v/>
      </c>
      <c r="B456" s="77" t="str">
        <f t="shared" si="45"/>
        <v/>
      </c>
      <c r="C456" s="65" t="str">
        <f t="shared" si="46"/>
        <v/>
      </c>
      <c r="D456" s="78" t="str">
        <f t="shared" si="47"/>
        <v/>
      </c>
      <c r="E456" s="78" t="str">
        <f t="shared" si="48"/>
        <v/>
      </c>
      <c r="F456" s="78" t="str">
        <f t="shared" si="42"/>
        <v/>
      </c>
      <c r="G456" s="65" t="str">
        <f t="shared" si="43"/>
        <v/>
      </c>
    </row>
    <row r="457" spans="1:7" x14ac:dyDescent="0.25">
      <c r="A457" s="76" t="str">
        <f t="shared" si="44"/>
        <v/>
      </c>
      <c r="B457" s="77" t="str">
        <f t="shared" si="45"/>
        <v/>
      </c>
      <c r="C457" s="65" t="str">
        <f t="shared" si="46"/>
        <v/>
      </c>
      <c r="D457" s="78" t="str">
        <f t="shared" si="47"/>
        <v/>
      </c>
      <c r="E457" s="78" t="str">
        <f t="shared" si="48"/>
        <v/>
      </c>
      <c r="F457" s="78" t="str">
        <f t="shared" si="42"/>
        <v/>
      </c>
      <c r="G457" s="65" t="str">
        <f t="shared" si="43"/>
        <v/>
      </c>
    </row>
    <row r="458" spans="1:7" x14ac:dyDescent="0.25">
      <c r="A458" s="76" t="str">
        <f t="shared" si="44"/>
        <v/>
      </c>
      <c r="B458" s="77" t="str">
        <f t="shared" si="45"/>
        <v/>
      </c>
      <c r="C458" s="65" t="str">
        <f t="shared" si="46"/>
        <v/>
      </c>
      <c r="D458" s="78" t="str">
        <f t="shared" si="47"/>
        <v/>
      </c>
      <c r="E458" s="78" t="str">
        <f t="shared" si="48"/>
        <v/>
      </c>
      <c r="F458" s="78" t="str">
        <f t="shared" si="42"/>
        <v/>
      </c>
      <c r="G458" s="65" t="str">
        <f t="shared" si="43"/>
        <v/>
      </c>
    </row>
    <row r="459" spans="1:7" x14ac:dyDescent="0.25">
      <c r="A459" s="76" t="str">
        <f t="shared" si="44"/>
        <v/>
      </c>
      <c r="B459" s="77" t="str">
        <f t="shared" si="45"/>
        <v/>
      </c>
      <c r="C459" s="65" t="str">
        <f t="shared" si="46"/>
        <v/>
      </c>
      <c r="D459" s="78" t="str">
        <f t="shared" si="47"/>
        <v/>
      </c>
      <c r="E459" s="78" t="str">
        <f t="shared" si="48"/>
        <v/>
      </c>
      <c r="F459" s="78" t="str">
        <f t="shared" si="42"/>
        <v/>
      </c>
      <c r="G459" s="65" t="str">
        <f t="shared" si="43"/>
        <v/>
      </c>
    </row>
    <row r="460" spans="1:7" x14ac:dyDescent="0.25">
      <c r="A460" s="76" t="str">
        <f t="shared" si="44"/>
        <v/>
      </c>
      <c r="B460" s="77" t="str">
        <f t="shared" si="45"/>
        <v/>
      </c>
      <c r="C460" s="65" t="str">
        <f t="shared" si="46"/>
        <v/>
      </c>
      <c r="D460" s="78" t="str">
        <f t="shared" si="47"/>
        <v/>
      </c>
      <c r="E460" s="78" t="str">
        <f t="shared" si="48"/>
        <v/>
      </c>
      <c r="F460" s="78" t="str">
        <f t="shared" si="42"/>
        <v/>
      </c>
      <c r="G460" s="65" t="str">
        <f t="shared" si="43"/>
        <v/>
      </c>
    </row>
    <row r="461" spans="1:7" x14ac:dyDescent="0.25">
      <c r="A461" s="76" t="str">
        <f t="shared" si="44"/>
        <v/>
      </c>
      <c r="B461" s="77" t="str">
        <f t="shared" si="45"/>
        <v/>
      </c>
      <c r="C461" s="65" t="str">
        <f t="shared" si="46"/>
        <v/>
      </c>
      <c r="D461" s="78" t="str">
        <f t="shared" si="47"/>
        <v/>
      </c>
      <c r="E461" s="78" t="str">
        <f t="shared" si="48"/>
        <v/>
      </c>
      <c r="F461" s="78" t="str">
        <f t="shared" si="42"/>
        <v/>
      </c>
      <c r="G461" s="65" t="str">
        <f t="shared" si="43"/>
        <v/>
      </c>
    </row>
    <row r="462" spans="1:7" x14ac:dyDescent="0.25">
      <c r="A462" s="76" t="str">
        <f t="shared" si="44"/>
        <v/>
      </c>
      <c r="B462" s="77" t="str">
        <f t="shared" si="45"/>
        <v/>
      </c>
      <c r="C462" s="65" t="str">
        <f t="shared" si="46"/>
        <v/>
      </c>
      <c r="D462" s="78" t="str">
        <f t="shared" si="47"/>
        <v/>
      </c>
      <c r="E462" s="78" t="str">
        <f t="shared" si="48"/>
        <v/>
      </c>
      <c r="F462" s="78" t="str">
        <f t="shared" si="42"/>
        <v/>
      </c>
      <c r="G462" s="65" t="str">
        <f t="shared" si="43"/>
        <v/>
      </c>
    </row>
    <row r="463" spans="1:7" x14ac:dyDescent="0.25">
      <c r="A463" s="76" t="str">
        <f t="shared" si="44"/>
        <v/>
      </c>
      <c r="B463" s="77" t="str">
        <f t="shared" si="45"/>
        <v/>
      </c>
      <c r="C463" s="65" t="str">
        <f t="shared" si="46"/>
        <v/>
      </c>
      <c r="D463" s="78" t="str">
        <f t="shared" si="47"/>
        <v/>
      </c>
      <c r="E463" s="78" t="str">
        <f t="shared" si="48"/>
        <v/>
      </c>
      <c r="F463" s="78" t="str">
        <f t="shared" si="42"/>
        <v/>
      </c>
      <c r="G463" s="65" t="str">
        <f t="shared" si="43"/>
        <v/>
      </c>
    </row>
    <row r="464" spans="1:7" x14ac:dyDescent="0.25">
      <c r="A464" s="76" t="str">
        <f t="shared" si="44"/>
        <v/>
      </c>
      <c r="B464" s="77" t="str">
        <f t="shared" si="45"/>
        <v/>
      </c>
      <c r="C464" s="65" t="str">
        <f t="shared" si="46"/>
        <v/>
      </c>
      <c r="D464" s="78" t="str">
        <f t="shared" si="47"/>
        <v/>
      </c>
      <c r="E464" s="78" t="str">
        <f t="shared" si="48"/>
        <v/>
      </c>
      <c r="F464" s="78" t="str">
        <f t="shared" ref="F464:F500" si="49">IF(B464="","",SUM(D464:E464))</f>
        <v/>
      </c>
      <c r="G464" s="65" t="str">
        <f t="shared" ref="G464:G500" si="50">IF(B464="","",SUM(C464)-SUM(E464))</f>
        <v/>
      </c>
    </row>
    <row r="465" spans="1:7" x14ac:dyDescent="0.25">
      <c r="A465" s="76" t="str">
        <f t="shared" ref="A465:A500" si="51">IF(B465="","",EDATE(A464,1))</f>
        <v/>
      </c>
      <c r="B465" s="77" t="str">
        <f t="shared" ref="B465:B500" si="52">IF(B464="","",IF(SUM(B464)+1&lt;=$E$7,SUM(B464)+1,""))</f>
        <v/>
      </c>
      <c r="C465" s="65" t="str">
        <f t="shared" ref="C465:C500" si="53">IF(B465="","",G464)</f>
        <v/>
      </c>
      <c r="D465" s="78" t="str">
        <f t="shared" ref="D465:D500" si="54">IF(B465="","",IPMT($E$11/12,B465,$E$7,-$E$8,$E$9,0))</f>
        <v/>
      </c>
      <c r="E465" s="78" t="str">
        <f t="shared" ref="E465:E500" si="55">IF(B465="","",PPMT($E$11/12,B465,$E$7,-$E$8,$E$9,0))</f>
        <v/>
      </c>
      <c r="F465" s="78" t="str">
        <f t="shared" si="49"/>
        <v/>
      </c>
      <c r="G465" s="65" t="str">
        <f t="shared" si="50"/>
        <v/>
      </c>
    </row>
    <row r="466" spans="1:7" x14ac:dyDescent="0.25">
      <c r="A466" s="76" t="str">
        <f t="shared" si="51"/>
        <v/>
      </c>
      <c r="B466" s="77" t="str">
        <f t="shared" si="52"/>
        <v/>
      </c>
      <c r="C466" s="65" t="str">
        <f t="shared" si="53"/>
        <v/>
      </c>
      <c r="D466" s="78" t="str">
        <f t="shared" si="54"/>
        <v/>
      </c>
      <c r="E466" s="78" t="str">
        <f t="shared" si="55"/>
        <v/>
      </c>
      <c r="F466" s="78" t="str">
        <f t="shared" si="49"/>
        <v/>
      </c>
      <c r="G466" s="65" t="str">
        <f t="shared" si="50"/>
        <v/>
      </c>
    </row>
    <row r="467" spans="1:7" x14ac:dyDescent="0.25">
      <c r="A467" s="76" t="str">
        <f t="shared" si="51"/>
        <v/>
      </c>
      <c r="B467" s="77" t="str">
        <f t="shared" si="52"/>
        <v/>
      </c>
      <c r="C467" s="65" t="str">
        <f t="shared" si="53"/>
        <v/>
      </c>
      <c r="D467" s="78" t="str">
        <f t="shared" si="54"/>
        <v/>
      </c>
      <c r="E467" s="78" t="str">
        <f t="shared" si="55"/>
        <v/>
      </c>
      <c r="F467" s="78" t="str">
        <f t="shared" si="49"/>
        <v/>
      </c>
      <c r="G467" s="65" t="str">
        <f t="shared" si="50"/>
        <v/>
      </c>
    </row>
    <row r="468" spans="1:7" x14ac:dyDescent="0.25">
      <c r="A468" s="76" t="str">
        <f t="shared" si="51"/>
        <v/>
      </c>
      <c r="B468" s="77" t="str">
        <f t="shared" si="52"/>
        <v/>
      </c>
      <c r="C468" s="65" t="str">
        <f t="shared" si="53"/>
        <v/>
      </c>
      <c r="D468" s="78" t="str">
        <f t="shared" si="54"/>
        <v/>
      </c>
      <c r="E468" s="78" t="str">
        <f t="shared" si="55"/>
        <v/>
      </c>
      <c r="F468" s="78" t="str">
        <f t="shared" si="49"/>
        <v/>
      </c>
      <c r="G468" s="65" t="str">
        <f t="shared" si="50"/>
        <v/>
      </c>
    </row>
    <row r="469" spans="1:7" x14ac:dyDescent="0.25">
      <c r="A469" s="76" t="str">
        <f t="shared" si="51"/>
        <v/>
      </c>
      <c r="B469" s="77" t="str">
        <f t="shared" si="52"/>
        <v/>
      </c>
      <c r="C469" s="65" t="str">
        <f t="shared" si="53"/>
        <v/>
      </c>
      <c r="D469" s="78" t="str">
        <f t="shared" si="54"/>
        <v/>
      </c>
      <c r="E469" s="78" t="str">
        <f t="shared" si="55"/>
        <v/>
      </c>
      <c r="F469" s="78" t="str">
        <f t="shared" si="49"/>
        <v/>
      </c>
      <c r="G469" s="65" t="str">
        <f t="shared" si="50"/>
        <v/>
      </c>
    </row>
    <row r="470" spans="1:7" x14ac:dyDescent="0.25">
      <c r="A470" s="76" t="str">
        <f t="shared" si="51"/>
        <v/>
      </c>
      <c r="B470" s="77" t="str">
        <f t="shared" si="52"/>
        <v/>
      </c>
      <c r="C470" s="65" t="str">
        <f t="shared" si="53"/>
        <v/>
      </c>
      <c r="D470" s="78" t="str">
        <f t="shared" si="54"/>
        <v/>
      </c>
      <c r="E470" s="78" t="str">
        <f t="shared" si="55"/>
        <v/>
      </c>
      <c r="F470" s="78" t="str">
        <f t="shared" si="49"/>
        <v/>
      </c>
      <c r="G470" s="65" t="str">
        <f t="shared" si="50"/>
        <v/>
      </c>
    </row>
    <row r="471" spans="1:7" x14ac:dyDescent="0.25">
      <c r="A471" s="76" t="str">
        <f t="shared" si="51"/>
        <v/>
      </c>
      <c r="B471" s="77" t="str">
        <f t="shared" si="52"/>
        <v/>
      </c>
      <c r="C471" s="65" t="str">
        <f t="shared" si="53"/>
        <v/>
      </c>
      <c r="D471" s="78" t="str">
        <f t="shared" si="54"/>
        <v/>
      </c>
      <c r="E471" s="78" t="str">
        <f t="shared" si="55"/>
        <v/>
      </c>
      <c r="F471" s="78" t="str">
        <f t="shared" si="49"/>
        <v/>
      </c>
      <c r="G471" s="65" t="str">
        <f t="shared" si="50"/>
        <v/>
      </c>
    </row>
    <row r="472" spans="1:7" x14ac:dyDescent="0.25">
      <c r="A472" s="76" t="str">
        <f t="shared" si="51"/>
        <v/>
      </c>
      <c r="B472" s="77" t="str">
        <f t="shared" si="52"/>
        <v/>
      </c>
      <c r="C472" s="65" t="str">
        <f t="shared" si="53"/>
        <v/>
      </c>
      <c r="D472" s="78" t="str">
        <f t="shared" si="54"/>
        <v/>
      </c>
      <c r="E472" s="78" t="str">
        <f t="shared" si="55"/>
        <v/>
      </c>
      <c r="F472" s="78" t="str">
        <f t="shared" si="49"/>
        <v/>
      </c>
      <c r="G472" s="65" t="str">
        <f t="shared" si="50"/>
        <v/>
      </c>
    </row>
    <row r="473" spans="1:7" x14ac:dyDescent="0.25">
      <c r="A473" s="76" t="str">
        <f t="shared" si="51"/>
        <v/>
      </c>
      <c r="B473" s="77" t="str">
        <f t="shared" si="52"/>
        <v/>
      </c>
      <c r="C473" s="65" t="str">
        <f t="shared" si="53"/>
        <v/>
      </c>
      <c r="D473" s="78" t="str">
        <f t="shared" si="54"/>
        <v/>
      </c>
      <c r="E473" s="78" t="str">
        <f t="shared" si="55"/>
        <v/>
      </c>
      <c r="F473" s="78" t="str">
        <f t="shared" si="49"/>
        <v/>
      </c>
      <c r="G473" s="65" t="str">
        <f t="shared" si="50"/>
        <v/>
      </c>
    </row>
    <row r="474" spans="1:7" x14ac:dyDescent="0.25">
      <c r="A474" s="76" t="str">
        <f t="shared" si="51"/>
        <v/>
      </c>
      <c r="B474" s="77" t="str">
        <f t="shared" si="52"/>
        <v/>
      </c>
      <c r="C474" s="65" t="str">
        <f t="shared" si="53"/>
        <v/>
      </c>
      <c r="D474" s="78" t="str">
        <f t="shared" si="54"/>
        <v/>
      </c>
      <c r="E474" s="78" t="str">
        <f t="shared" si="55"/>
        <v/>
      </c>
      <c r="F474" s="78" t="str">
        <f t="shared" si="49"/>
        <v/>
      </c>
      <c r="G474" s="65" t="str">
        <f t="shared" si="50"/>
        <v/>
      </c>
    </row>
    <row r="475" spans="1:7" x14ac:dyDescent="0.25">
      <c r="A475" s="76" t="str">
        <f t="shared" si="51"/>
        <v/>
      </c>
      <c r="B475" s="77" t="str">
        <f t="shared" si="52"/>
        <v/>
      </c>
      <c r="C475" s="65" t="str">
        <f t="shared" si="53"/>
        <v/>
      </c>
      <c r="D475" s="78" t="str">
        <f t="shared" si="54"/>
        <v/>
      </c>
      <c r="E475" s="78" t="str">
        <f t="shared" si="55"/>
        <v/>
      </c>
      <c r="F475" s="78" t="str">
        <f t="shared" si="49"/>
        <v/>
      </c>
      <c r="G475" s="65" t="str">
        <f t="shared" si="50"/>
        <v/>
      </c>
    </row>
    <row r="476" spans="1:7" x14ac:dyDescent="0.25">
      <c r="A476" s="76" t="str">
        <f t="shared" si="51"/>
        <v/>
      </c>
      <c r="B476" s="77" t="str">
        <f t="shared" si="52"/>
        <v/>
      </c>
      <c r="C476" s="65" t="str">
        <f t="shared" si="53"/>
        <v/>
      </c>
      <c r="D476" s="78" t="str">
        <f t="shared" si="54"/>
        <v/>
      </c>
      <c r="E476" s="78" t="str">
        <f t="shared" si="55"/>
        <v/>
      </c>
      <c r="F476" s="78" t="str">
        <f t="shared" si="49"/>
        <v/>
      </c>
      <c r="G476" s="65" t="str">
        <f t="shared" si="50"/>
        <v/>
      </c>
    </row>
    <row r="477" spans="1:7" x14ac:dyDescent="0.25">
      <c r="A477" s="76" t="str">
        <f t="shared" si="51"/>
        <v/>
      </c>
      <c r="B477" s="77" t="str">
        <f t="shared" si="52"/>
        <v/>
      </c>
      <c r="C477" s="65" t="str">
        <f t="shared" si="53"/>
        <v/>
      </c>
      <c r="D477" s="78" t="str">
        <f t="shared" si="54"/>
        <v/>
      </c>
      <c r="E477" s="78" t="str">
        <f t="shared" si="55"/>
        <v/>
      </c>
      <c r="F477" s="78" t="str">
        <f t="shared" si="49"/>
        <v/>
      </c>
      <c r="G477" s="65" t="str">
        <f t="shared" si="50"/>
        <v/>
      </c>
    </row>
    <row r="478" spans="1:7" x14ac:dyDescent="0.25">
      <c r="A478" s="76" t="str">
        <f t="shared" si="51"/>
        <v/>
      </c>
      <c r="B478" s="77" t="str">
        <f t="shared" si="52"/>
        <v/>
      </c>
      <c r="C478" s="65" t="str">
        <f t="shared" si="53"/>
        <v/>
      </c>
      <c r="D478" s="78" t="str">
        <f t="shared" si="54"/>
        <v/>
      </c>
      <c r="E478" s="78" t="str">
        <f t="shared" si="55"/>
        <v/>
      </c>
      <c r="F478" s="78" t="str">
        <f t="shared" si="49"/>
        <v/>
      </c>
      <c r="G478" s="65" t="str">
        <f t="shared" si="50"/>
        <v/>
      </c>
    </row>
    <row r="479" spans="1:7" x14ac:dyDescent="0.25">
      <c r="A479" s="76" t="str">
        <f t="shared" si="51"/>
        <v/>
      </c>
      <c r="B479" s="77" t="str">
        <f t="shared" si="52"/>
        <v/>
      </c>
      <c r="C479" s="65" t="str">
        <f t="shared" si="53"/>
        <v/>
      </c>
      <c r="D479" s="78" t="str">
        <f t="shared" si="54"/>
        <v/>
      </c>
      <c r="E479" s="78" t="str">
        <f t="shared" si="55"/>
        <v/>
      </c>
      <c r="F479" s="78" t="str">
        <f t="shared" si="49"/>
        <v/>
      </c>
      <c r="G479" s="65" t="str">
        <f t="shared" si="50"/>
        <v/>
      </c>
    </row>
    <row r="480" spans="1:7" x14ac:dyDescent="0.25">
      <c r="A480" s="76" t="str">
        <f t="shared" si="51"/>
        <v/>
      </c>
      <c r="B480" s="77" t="str">
        <f t="shared" si="52"/>
        <v/>
      </c>
      <c r="C480" s="65" t="str">
        <f t="shared" si="53"/>
        <v/>
      </c>
      <c r="D480" s="78" t="str">
        <f t="shared" si="54"/>
        <v/>
      </c>
      <c r="E480" s="78" t="str">
        <f t="shared" si="55"/>
        <v/>
      </c>
      <c r="F480" s="78" t="str">
        <f t="shared" si="49"/>
        <v/>
      </c>
      <c r="G480" s="65" t="str">
        <f t="shared" si="50"/>
        <v/>
      </c>
    </row>
    <row r="481" spans="1:7" x14ac:dyDescent="0.25">
      <c r="A481" s="76" t="str">
        <f t="shared" si="51"/>
        <v/>
      </c>
      <c r="B481" s="77" t="str">
        <f t="shared" si="52"/>
        <v/>
      </c>
      <c r="C481" s="65" t="str">
        <f t="shared" si="53"/>
        <v/>
      </c>
      <c r="D481" s="78" t="str">
        <f t="shared" si="54"/>
        <v/>
      </c>
      <c r="E481" s="78" t="str">
        <f t="shared" si="55"/>
        <v/>
      </c>
      <c r="F481" s="78" t="str">
        <f t="shared" si="49"/>
        <v/>
      </c>
      <c r="G481" s="65" t="str">
        <f t="shared" si="50"/>
        <v/>
      </c>
    </row>
    <row r="482" spans="1:7" x14ac:dyDescent="0.25">
      <c r="A482" s="76" t="str">
        <f t="shared" si="51"/>
        <v/>
      </c>
      <c r="B482" s="77" t="str">
        <f t="shared" si="52"/>
        <v/>
      </c>
      <c r="C482" s="65" t="str">
        <f t="shared" si="53"/>
        <v/>
      </c>
      <c r="D482" s="78" t="str">
        <f t="shared" si="54"/>
        <v/>
      </c>
      <c r="E482" s="78" t="str">
        <f t="shared" si="55"/>
        <v/>
      </c>
      <c r="F482" s="78" t="str">
        <f t="shared" si="49"/>
        <v/>
      </c>
      <c r="G482" s="65" t="str">
        <f t="shared" si="50"/>
        <v/>
      </c>
    </row>
    <row r="483" spans="1:7" x14ac:dyDescent="0.25">
      <c r="A483" s="76" t="str">
        <f t="shared" si="51"/>
        <v/>
      </c>
      <c r="B483" s="77" t="str">
        <f t="shared" si="52"/>
        <v/>
      </c>
      <c r="C483" s="65" t="str">
        <f t="shared" si="53"/>
        <v/>
      </c>
      <c r="D483" s="78" t="str">
        <f t="shared" si="54"/>
        <v/>
      </c>
      <c r="E483" s="78" t="str">
        <f t="shared" si="55"/>
        <v/>
      </c>
      <c r="F483" s="78" t="str">
        <f t="shared" si="49"/>
        <v/>
      </c>
      <c r="G483" s="65" t="str">
        <f t="shared" si="50"/>
        <v/>
      </c>
    </row>
    <row r="484" spans="1:7" x14ac:dyDescent="0.25">
      <c r="A484" s="76" t="str">
        <f t="shared" si="51"/>
        <v/>
      </c>
      <c r="B484" s="77" t="str">
        <f t="shared" si="52"/>
        <v/>
      </c>
      <c r="C484" s="65" t="str">
        <f t="shared" si="53"/>
        <v/>
      </c>
      <c r="D484" s="78" t="str">
        <f t="shared" si="54"/>
        <v/>
      </c>
      <c r="E484" s="78" t="str">
        <f t="shared" si="55"/>
        <v/>
      </c>
      <c r="F484" s="78" t="str">
        <f t="shared" si="49"/>
        <v/>
      </c>
      <c r="G484" s="65" t="str">
        <f t="shared" si="50"/>
        <v/>
      </c>
    </row>
    <row r="485" spans="1:7" x14ac:dyDescent="0.25">
      <c r="A485" s="76" t="str">
        <f t="shared" si="51"/>
        <v/>
      </c>
      <c r="B485" s="77" t="str">
        <f t="shared" si="52"/>
        <v/>
      </c>
      <c r="C485" s="65" t="str">
        <f t="shared" si="53"/>
        <v/>
      </c>
      <c r="D485" s="78" t="str">
        <f t="shared" si="54"/>
        <v/>
      </c>
      <c r="E485" s="78" t="str">
        <f t="shared" si="55"/>
        <v/>
      </c>
      <c r="F485" s="78" t="str">
        <f t="shared" si="49"/>
        <v/>
      </c>
      <c r="G485" s="65" t="str">
        <f t="shared" si="50"/>
        <v/>
      </c>
    </row>
    <row r="486" spans="1:7" x14ac:dyDescent="0.25">
      <c r="A486" s="76" t="str">
        <f t="shared" si="51"/>
        <v/>
      </c>
      <c r="B486" s="77" t="str">
        <f t="shared" si="52"/>
        <v/>
      </c>
      <c r="C486" s="65" t="str">
        <f t="shared" si="53"/>
        <v/>
      </c>
      <c r="D486" s="78" t="str">
        <f t="shared" si="54"/>
        <v/>
      </c>
      <c r="E486" s="78" t="str">
        <f t="shared" si="55"/>
        <v/>
      </c>
      <c r="F486" s="78" t="str">
        <f t="shared" si="49"/>
        <v/>
      </c>
      <c r="G486" s="65" t="str">
        <f t="shared" si="50"/>
        <v/>
      </c>
    </row>
    <row r="487" spans="1:7" x14ac:dyDescent="0.25">
      <c r="A487" s="76" t="str">
        <f t="shared" si="51"/>
        <v/>
      </c>
      <c r="B487" s="77" t="str">
        <f t="shared" si="52"/>
        <v/>
      </c>
      <c r="C487" s="65" t="str">
        <f t="shared" si="53"/>
        <v/>
      </c>
      <c r="D487" s="78" t="str">
        <f t="shared" si="54"/>
        <v/>
      </c>
      <c r="E487" s="78" t="str">
        <f t="shared" si="55"/>
        <v/>
      </c>
      <c r="F487" s="78" t="str">
        <f t="shared" si="49"/>
        <v/>
      </c>
      <c r="G487" s="65" t="str">
        <f t="shared" si="50"/>
        <v/>
      </c>
    </row>
    <row r="488" spans="1:7" x14ac:dyDescent="0.25">
      <c r="A488" s="76" t="str">
        <f t="shared" si="51"/>
        <v/>
      </c>
      <c r="B488" s="77" t="str">
        <f t="shared" si="52"/>
        <v/>
      </c>
      <c r="C488" s="65" t="str">
        <f t="shared" si="53"/>
        <v/>
      </c>
      <c r="D488" s="78" t="str">
        <f t="shared" si="54"/>
        <v/>
      </c>
      <c r="E488" s="78" t="str">
        <f t="shared" si="55"/>
        <v/>
      </c>
      <c r="F488" s="78" t="str">
        <f t="shared" si="49"/>
        <v/>
      </c>
      <c r="G488" s="65" t="str">
        <f t="shared" si="50"/>
        <v/>
      </c>
    </row>
    <row r="489" spans="1:7" x14ac:dyDescent="0.25">
      <c r="A489" s="76" t="str">
        <f t="shared" si="51"/>
        <v/>
      </c>
      <c r="B489" s="77" t="str">
        <f t="shared" si="52"/>
        <v/>
      </c>
      <c r="C489" s="65" t="str">
        <f t="shared" si="53"/>
        <v/>
      </c>
      <c r="D489" s="78" t="str">
        <f t="shared" si="54"/>
        <v/>
      </c>
      <c r="E489" s="78" t="str">
        <f t="shared" si="55"/>
        <v/>
      </c>
      <c r="F489" s="78" t="str">
        <f t="shared" si="49"/>
        <v/>
      </c>
      <c r="G489" s="65" t="str">
        <f t="shared" si="50"/>
        <v/>
      </c>
    </row>
    <row r="490" spans="1:7" x14ac:dyDescent="0.25">
      <c r="A490" s="76" t="str">
        <f t="shared" si="51"/>
        <v/>
      </c>
      <c r="B490" s="77" t="str">
        <f t="shared" si="52"/>
        <v/>
      </c>
      <c r="C490" s="65" t="str">
        <f t="shared" si="53"/>
        <v/>
      </c>
      <c r="D490" s="78" t="str">
        <f t="shared" si="54"/>
        <v/>
      </c>
      <c r="E490" s="78" t="str">
        <f t="shared" si="55"/>
        <v/>
      </c>
      <c r="F490" s="78" t="str">
        <f t="shared" si="49"/>
        <v/>
      </c>
      <c r="G490" s="65" t="str">
        <f t="shared" si="50"/>
        <v/>
      </c>
    </row>
    <row r="491" spans="1:7" x14ac:dyDescent="0.25">
      <c r="A491" s="76" t="str">
        <f t="shared" si="51"/>
        <v/>
      </c>
      <c r="B491" s="77" t="str">
        <f t="shared" si="52"/>
        <v/>
      </c>
      <c r="C491" s="65" t="str">
        <f t="shared" si="53"/>
        <v/>
      </c>
      <c r="D491" s="78" t="str">
        <f t="shared" si="54"/>
        <v/>
      </c>
      <c r="E491" s="78" t="str">
        <f t="shared" si="55"/>
        <v/>
      </c>
      <c r="F491" s="78" t="str">
        <f t="shared" si="49"/>
        <v/>
      </c>
      <c r="G491" s="65" t="str">
        <f t="shared" si="50"/>
        <v/>
      </c>
    </row>
    <row r="492" spans="1:7" x14ac:dyDescent="0.25">
      <c r="A492" s="76" t="str">
        <f t="shared" si="51"/>
        <v/>
      </c>
      <c r="B492" s="77" t="str">
        <f t="shared" si="52"/>
        <v/>
      </c>
      <c r="C492" s="65" t="str">
        <f t="shared" si="53"/>
        <v/>
      </c>
      <c r="D492" s="78" t="str">
        <f t="shared" si="54"/>
        <v/>
      </c>
      <c r="E492" s="78" t="str">
        <f t="shared" si="55"/>
        <v/>
      </c>
      <c r="F492" s="78" t="str">
        <f t="shared" si="49"/>
        <v/>
      </c>
      <c r="G492" s="65" t="str">
        <f t="shared" si="50"/>
        <v/>
      </c>
    </row>
    <row r="493" spans="1:7" x14ac:dyDescent="0.25">
      <c r="A493" s="76" t="str">
        <f t="shared" si="51"/>
        <v/>
      </c>
      <c r="B493" s="77" t="str">
        <f t="shared" si="52"/>
        <v/>
      </c>
      <c r="C493" s="65" t="str">
        <f t="shared" si="53"/>
        <v/>
      </c>
      <c r="D493" s="78" t="str">
        <f t="shared" si="54"/>
        <v/>
      </c>
      <c r="E493" s="78" t="str">
        <f t="shared" si="55"/>
        <v/>
      </c>
      <c r="F493" s="78" t="str">
        <f t="shared" si="49"/>
        <v/>
      </c>
      <c r="G493" s="65" t="str">
        <f t="shared" si="50"/>
        <v/>
      </c>
    </row>
    <row r="494" spans="1:7" x14ac:dyDescent="0.25">
      <c r="A494" s="76" t="str">
        <f t="shared" si="51"/>
        <v/>
      </c>
      <c r="B494" s="77" t="str">
        <f t="shared" si="52"/>
        <v/>
      </c>
      <c r="C494" s="65" t="str">
        <f t="shared" si="53"/>
        <v/>
      </c>
      <c r="D494" s="78" t="str">
        <f t="shared" si="54"/>
        <v/>
      </c>
      <c r="E494" s="78" t="str">
        <f t="shared" si="55"/>
        <v/>
      </c>
      <c r="F494" s="78" t="str">
        <f t="shared" si="49"/>
        <v/>
      </c>
      <c r="G494" s="65" t="str">
        <f t="shared" si="50"/>
        <v/>
      </c>
    </row>
    <row r="495" spans="1:7" x14ac:dyDescent="0.25">
      <c r="A495" s="76" t="str">
        <f t="shared" si="51"/>
        <v/>
      </c>
      <c r="B495" s="77" t="str">
        <f t="shared" si="52"/>
        <v/>
      </c>
      <c r="C495" s="65" t="str">
        <f t="shared" si="53"/>
        <v/>
      </c>
      <c r="D495" s="78" t="str">
        <f t="shared" si="54"/>
        <v/>
      </c>
      <c r="E495" s="78" t="str">
        <f t="shared" si="55"/>
        <v/>
      </c>
      <c r="F495" s="78" t="str">
        <f t="shared" si="49"/>
        <v/>
      </c>
      <c r="G495" s="65" t="str">
        <f t="shared" si="50"/>
        <v/>
      </c>
    </row>
    <row r="496" spans="1:7" x14ac:dyDescent="0.25">
      <c r="A496" s="76" t="str">
        <f t="shared" si="51"/>
        <v/>
      </c>
      <c r="B496" s="77" t="str">
        <f t="shared" si="52"/>
        <v/>
      </c>
      <c r="C496" s="65" t="str">
        <f t="shared" si="53"/>
        <v/>
      </c>
      <c r="D496" s="78" t="str">
        <f t="shared" si="54"/>
        <v/>
      </c>
      <c r="E496" s="78" t="str">
        <f t="shared" si="55"/>
        <v/>
      </c>
      <c r="F496" s="78" t="str">
        <f t="shared" si="49"/>
        <v/>
      </c>
      <c r="G496" s="65" t="str">
        <f t="shared" si="50"/>
        <v/>
      </c>
    </row>
    <row r="497" spans="1:7" x14ac:dyDescent="0.25">
      <c r="A497" s="76" t="str">
        <f t="shared" si="51"/>
        <v/>
      </c>
      <c r="B497" s="77" t="str">
        <f t="shared" si="52"/>
        <v/>
      </c>
      <c r="C497" s="65" t="str">
        <f t="shared" si="53"/>
        <v/>
      </c>
      <c r="D497" s="78" t="str">
        <f t="shared" si="54"/>
        <v/>
      </c>
      <c r="E497" s="78" t="str">
        <f t="shared" si="55"/>
        <v/>
      </c>
      <c r="F497" s="78" t="str">
        <f t="shared" si="49"/>
        <v/>
      </c>
      <c r="G497" s="65" t="str">
        <f t="shared" si="50"/>
        <v/>
      </c>
    </row>
    <row r="498" spans="1:7" x14ac:dyDescent="0.25">
      <c r="A498" s="76" t="str">
        <f t="shared" si="51"/>
        <v/>
      </c>
      <c r="B498" s="77" t="str">
        <f t="shared" si="52"/>
        <v/>
      </c>
      <c r="C498" s="65" t="str">
        <f t="shared" si="53"/>
        <v/>
      </c>
      <c r="D498" s="78" t="str">
        <f t="shared" si="54"/>
        <v/>
      </c>
      <c r="E498" s="78" t="str">
        <f t="shared" si="55"/>
        <v/>
      </c>
      <c r="F498" s="78" t="str">
        <f t="shared" si="49"/>
        <v/>
      </c>
      <c r="G498" s="65" t="str">
        <f t="shared" si="50"/>
        <v/>
      </c>
    </row>
    <row r="499" spans="1:7" x14ac:dyDescent="0.25">
      <c r="A499" s="76" t="str">
        <f t="shared" si="51"/>
        <v/>
      </c>
      <c r="B499" s="77" t="str">
        <f t="shared" si="52"/>
        <v/>
      </c>
      <c r="C499" s="65" t="str">
        <f t="shared" si="53"/>
        <v/>
      </c>
      <c r="D499" s="78" t="str">
        <f t="shared" si="54"/>
        <v/>
      </c>
      <c r="E499" s="78" t="str">
        <f t="shared" si="55"/>
        <v/>
      </c>
      <c r="F499" s="78" t="str">
        <f t="shared" si="49"/>
        <v/>
      </c>
      <c r="G499" s="65" t="str">
        <f t="shared" si="50"/>
        <v/>
      </c>
    </row>
    <row r="500" spans="1:7" x14ac:dyDescent="0.25">
      <c r="A500" s="76" t="str">
        <f t="shared" si="51"/>
        <v/>
      </c>
      <c r="B500" s="77" t="str">
        <f t="shared" si="52"/>
        <v/>
      </c>
      <c r="C500" s="65" t="str">
        <f t="shared" si="53"/>
        <v/>
      </c>
      <c r="D500" s="78" t="str">
        <f t="shared" si="54"/>
        <v/>
      </c>
      <c r="E500" s="78" t="str">
        <f t="shared" si="55"/>
        <v/>
      </c>
      <c r="F500" s="78" t="str">
        <f t="shared" si="49"/>
        <v/>
      </c>
      <c r="G500" s="65" t="str">
        <f t="shared" si="50"/>
        <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C0879-BC90-4DC3-A1F9-D63DD6ED777A}">
  <dimension ref="A1:P143"/>
  <sheetViews>
    <sheetView tabSelected="1" workbookViewId="0">
      <selection activeCell="G19" sqref="G19"/>
    </sheetView>
  </sheetViews>
  <sheetFormatPr defaultRowHeight="15" x14ac:dyDescent="0.25"/>
  <cols>
    <col min="1" max="1" width="9.140625" style="71"/>
    <col min="2" max="2" width="7.85546875" style="71" customWidth="1"/>
    <col min="3" max="3" width="14.7109375" style="71" customWidth="1"/>
    <col min="4" max="4" width="14.28515625" style="71" customWidth="1"/>
    <col min="5" max="6" width="14.7109375" style="71" customWidth="1"/>
    <col min="7" max="7" width="14.7109375" style="84" customWidth="1"/>
    <col min="8" max="257" width="9.140625" style="71"/>
    <col min="258" max="258" width="7.85546875" style="71" customWidth="1"/>
    <col min="259" max="259" width="14.7109375" style="71" customWidth="1"/>
    <col min="260" max="260" width="14.28515625" style="71" customWidth="1"/>
    <col min="261" max="263" width="14.7109375" style="71" customWidth="1"/>
    <col min="264" max="513" width="9.140625" style="71"/>
    <col min="514" max="514" width="7.85546875" style="71" customWidth="1"/>
    <col min="515" max="515" width="14.7109375" style="71" customWidth="1"/>
    <col min="516" max="516" width="14.28515625" style="71" customWidth="1"/>
    <col min="517" max="519" width="14.7109375" style="71" customWidth="1"/>
    <col min="520" max="769" width="9.140625" style="71"/>
    <col min="770" max="770" width="7.85546875" style="71" customWidth="1"/>
    <col min="771" max="771" width="14.7109375" style="71" customWidth="1"/>
    <col min="772" max="772" width="14.28515625" style="71" customWidth="1"/>
    <col min="773" max="775" width="14.7109375" style="71" customWidth="1"/>
    <col min="776" max="1025" width="9.140625" style="71"/>
    <col min="1026" max="1026" width="7.85546875" style="71" customWidth="1"/>
    <col min="1027" max="1027" width="14.7109375" style="71" customWidth="1"/>
    <col min="1028" max="1028" width="14.28515625" style="71" customWidth="1"/>
    <col min="1029" max="1031" width="14.7109375" style="71" customWidth="1"/>
    <col min="1032" max="1281" width="9.140625" style="71"/>
    <col min="1282" max="1282" width="7.85546875" style="71" customWidth="1"/>
    <col min="1283" max="1283" width="14.7109375" style="71" customWidth="1"/>
    <col min="1284" max="1284" width="14.28515625" style="71" customWidth="1"/>
    <col min="1285" max="1287" width="14.7109375" style="71" customWidth="1"/>
    <col min="1288" max="1537" width="9.140625" style="71"/>
    <col min="1538" max="1538" width="7.85546875" style="71" customWidth="1"/>
    <col min="1539" max="1539" width="14.7109375" style="71" customWidth="1"/>
    <col min="1540" max="1540" width="14.28515625" style="71" customWidth="1"/>
    <col min="1541" max="1543" width="14.7109375" style="71" customWidth="1"/>
    <col min="1544" max="1793" width="9.140625" style="71"/>
    <col min="1794" max="1794" width="7.85546875" style="71" customWidth="1"/>
    <col min="1795" max="1795" width="14.7109375" style="71" customWidth="1"/>
    <col min="1796" max="1796" width="14.28515625" style="71" customWidth="1"/>
    <col min="1797" max="1799" width="14.7109375" style="71" customWidth="1"/>
    <col min="1800" max="2049" width="9.140625" style="71"/>
    <col min="2050" max="2050" width="7.85546875" style="71" customWidth="1"/>
    <col min="2051" max="2051" width="14.7109375" style="71" customWidth="1"/>
    <col min="2052" max="2052" width="14.28515625" style="71" customWidth="1"/>
    <col min="2053" max="2055" width="14.7109375" style="71" customWidth="1"/>
    <col min="2056" max="2305" width="9.140625" style="71"/>
    <col min="2306" max="2306" width="7.85546875" style="71" customWidth="1"/>
    <col min="2307" max="2307" width="14.7109375" style="71" customWidth="1"/>
    <col min="2308" max="2308" width="14.28515625" style="71" customWidth="1"/>
    <col min="2309" max="2311" width="14.7109375" style="71" customWidth="1"/>
    <col min="2312" max="2561" width="9.140625" style="71"/>
    <col min="2562" max="2562" width="7.85546875" style="71" customWidth="1"/>
    <col min="2563" max="2563" width="14.7109375" style="71" customWidth="1"/>
    <col min="2564" max="2564" width="14.28515625" style="71" customWidth="1"/>
    <col min="2565" max="2567" width="14.7109375" style="71" customWidth="1"/>
    <col min="2568" max="2817" width="9.140625" style="71"/>
    <col min="2818" max="2818" width="7.85546875" style="71" customWidth="1"/>
    <col min="2819" max="2819" width="14.7109375" style="71" customWidth="1"/>
    <col min="2820" max="2820" width="14.28515625" style="71" customWidth="1"/>
    <col min="2821" max="2823" width="14.7109375" style="71" customWidth="1"/>
    <col min="2824" max="3073" width="9.140625" style="71"/>
    <col min="3074" max="3074" width="7.85546875" style="71" customWidth="1"/>
    <col min="3075" max="3075" width="14.7109375" style="71" customWidth="1"/>
    <col min="3076" max="3076" width="14.28515625" style="71" customWidth="1"/>
    <col min="3077" max="3079" width="14.7109375" style="71" customWidth="1"/>
    <col min="3080" max="3329" width="9.140625" style="71"/>
    <col min="3330" max="3330" width="7.85546875" style="71" customWidth="1"/>
    <col min="3331" max="3331" width="14.7109375" style="71" customWidth="1"/>
    <col min="3332" max="3332" width="14.28515625" style="71" customWidth="1"/>
    <col min="3333" max="3335" width="14.7109375" style="71" customWidth="1"/>
    <col min="3336" max="3585" width="9.140625" style="71"/>
    <col min="3586" max="3586" width="7.85546875" style="71" customWidth="1"/>
    <col min="3587" max="3587" width="14.7109375" style="71" customWidth="1"/>
    <col min="3588" max="3588" width="14.28515625" style="71" customWidth="1"/>
    <col min="3589" max="3591" width="14.7109375" style="71" customWidth="1"/>
    <col min="3592" max="3841" width="9.140625" style="71"/>
    <col min="3842" max="3842" width="7.85546875" style="71" customWidth="1"/>
    <col min="3843" max="3843" width="14.7109375" style="71" customWidth="1"/>
    <col min="3844" max="3844" width="14.28515625" style="71" customWidth="1"/>
    <col min="3845" max="3847" width="14.7109375" style="71" customWidth="1"/>
    <col min="3848" max="4097" width="9.140625" style="71"/>
    <col min="4098" max="4098" width="7.85546875" style="71" customWidth="1"/>
    <col min="4099" max="4099" width="14.7109375" style="71" customWidth="1"/>
    <col min="4100" max="4100" width="14.28515625" style="71" customWidth="1"/>
    <col min="4101" max="4103" width="14.7109375" style="71" customWidth="1"/>
    <col min="4104" max="4353" width="9.140625" style="71"/>
    <col min="4354" max="4354" width="7.85546875" style="71" customWidth="1"/>
    <col min="4355" max="4355" width="14.7109375" style="71" customWidth="1"/>
    <col min="4356" max="4356" width="14.28515625" style="71" customWidth="1"/>
    <col min="4357" max="4359" width="14.7109375" style="71" customWidth="1"/>
    <col min="4360" max="4609" width="9.140625" style="71"/>
    <col min="4610" max="4610" width="7.85546875" style="71" customWidth="1"/>
    <col min="4611" max="4611" width="14.7109375" style="71" customWidth="1"/>
    <col min="4612" max="4612" width="14.28515625" style="71" customWidth="1"/>
    <col min="4613" max="4615" width="14.7109375" style="71" customWidth="1"/>
    <col min="4616" max="4865" width="9.140625" style="71"/>
    <col min="4866" max="4866" width="7.85546875" style="71" customWidth="1"/>
    <col min="4867" max="4867" width="14.7109375" style="71" customWidth="1"/>
    <col min="4868" max="4868" width="14.28515625" style="71" customWidth="1"/>
    <col min="4869" max="4871" width="14.7109375" style="71" customWidth="1"/>
    <col min="4872" max="5121" width="9.140625" style="71"/>
    <col min="5122" max="5122" width="7.85546875" style="71" customWidth="1"/>
    <col min="5123" max="5123" width="14.7109375" style="71" customWidth="1"/>
    <col min="5124" max="5124" width="14.28515625" style="71" customWidth="1"/>
    <col min="5125" max="5127" width="14.7109375" style="71" customWidth="1"/>
    <col min="5128" max="5377" width="9.140625" style="71"/>
    <col min="5378" max="5378" width="7.85546875" style="71" customWidth="1"/>
    <col min="5379" max="5379" width="14.7109375" style="71" customWidth="1"/>
    <col min="5380" max="5380" width="14.28515625" style="71" customWidth="1"/>
    <col min="5381" max="5383" width="14.7109375" style="71" customWidth="1"/>
    <col min="5384" max="5633" width="9.140625" style="71"/>
    <col min="5634" max="5634" width="7.85546875" style="71" customWidth="1"/>
    <col min="5635" max="5635" width="14.7109375" style="71" customWidth="1"/>
    <col min="5636" max="5636" width="14.28515625" style="71" customWidth="1"/>
    <col min="5637" max="5639" width="14.7109375" style="71" customWidth="1"/>
    <col min="5640" max="5889" width="9.140625" style="71"/>
    <col min="5890" max="5890" width="7.85546875" style="71" customWidth="1"/>
    <col min="5891" max="5891" width="14.7109375" style="71" customWidth="1"/>
    <col min="5892" max="5892" width="14.28515625" style="71" customWidth="1"/>
    <col min="5893" max="5895" width="14.7109375" style="71" customWidth="1"/>
    <col min="5896" max="6145" width="9.140625" style="71"/>
    <col min="6146" max="6146" width="7.85546875" style="71" customWidth="1"/>
    <col min="6147" max="6147" width="14.7109375" style="71" customWidth="1"/>
    <col min="6148" max="6148" width="14.28515625" style="71" customWidth="1"/>
    <col min="6149" max="6151" width="14.7109375" style="71" customWidth="1"/>
    <col min="6152" max="6401" width="9.140625" style="71"/>
    <col min="6402" max="6402" width="7.85546875" style="71" customWidth="1"/>
    <col min="6403" max="6403" width="14.7109375" style="71" customWidth="1"/>
    <col min="6404" max="6404" width="14.28515625" style="71" customWidth="1"/>
    <col min="6405" max="6407" width="14.7109375" style="71" customWidth="1"/>
    <col min="6408" max="6657" width="9.140625" style="71"/>
    <col min="6658" max="6658" width="7.85546875" style="71" customWidth="1"/>
    <col min="6659" max="6659" width="14.7109375" style="71" customWidth="1"/>
    <col min="6660" max="6660" width="14.28515625" style="71" customWidth="1"/>
    <col min="6661" max="6663" width="14.7109375" style="71" customWidth="1"/>
    <col min="6664" max="6913" width="9.140625" style="71"/>
    <col min="6914" max="6914" width="7.85546875" style="71" customWidth="1"/>
    <col min="6915" max="6915" width="14.7109375" style="71" customWidth="1"/>
    <col min="6916" max="6916" width="14.28515625" style="71" customWidth="1"/>
    <col min="6917" max="6919" width="14.7109375" style="71" customWidth="1"/>
    <col min="6920" max="7169" width="9.140625" style="71"/>
    <col min="7170" max="7170" width="7.85546875" style="71" customWidth="1"/>
    <col min="7171" max="7171" width="14.7109375" style="71" customWidth="1"/>
    <col min="7172" max="7172" width="14.28515625" style="71" customWidth="1"/>
    <col min="7173" max="7175" width="14.7109375" style="71" customWidth="1"/>
    <col min="7176" max="7425" width="9.140625" style="71"/>
    <col min="7426" max="7426" width="7.85546875" style="71" customWidth="1"/>
    <col min="7427" max="7427" width="14.7109375" style="71" customWidth="1"/>
    <col min="7428" max="7428" width="14.28515625" style="71" customWidth="1"/>
    <col min="7429" max="7431" width="14.7109375" style="71" customWidth="1"/>
    <col min="7432" max="7681" width="9.140625" style="71"/>
    <col min="7682" max="7682" width="7.85546875" style="71" customWidth="1"/>
    <col min="7683" max="7683" width="14.7109375" style="71" customWidth="1"/>
    <col min="7684" max="7684" width="14.28515625" style="71" customWidth="1"/>
    <col min="7685" max="7687" width="14.7109375" style="71" customWidth="1"/>
    <col min="7688" max="7937" width="9.140625" style="71"/>
    <col min="7938" max="7938" width="7.85546875" style="71" customWidth="1"/>
    <col min="7939" max="7939" width="14.7109375" style="71" customWidth="1"/>
    <col min="7940" max="7940" width="14.28515625" style="71" customWidth="1"/>
    <col min="7941" max="7943" width="14.7109375" style="71" customWidth="1"/>
    <col min="7944" max="8193" width="9.140625" style="71"/>
    <col min="8194" max="8194" width="7.85546875" style="71" customWidth="1"/>
    <col min="8195" max="8195" width="14.7109375" style="71" customWidth="1"/>
    <col min="8196" max="8196" width="14.28515625" style="71" customWidth="1"/>
    <col min="8197" max="8199" width="14.7109375" style="71" customWidth="1"/>
    <col min="8200" max="8449" width="9.140625" style="71"/>
    <col min="8450" max="8450" width="7.85546875" style="71" customWidth="1"/>
    <col min="8451" max="8451" width="14.7109375" style="71" customWidth="1"/>
    <col min="8452" max="8452" width="14.28515625" style="71" customWidth="1"/>
    <col min="8453" max="8455" width="14.7109375" style="71" customWidth="1"/>
    <col min="8456" max="8705" width="9.140625" style="71"/>
    <col min="8706" max="8706" width="7.85546875" style="71" customWidth="1"/>
    <col min="8707" max="8707" width="14.7109375" style="71" customWidth="1"/>
    <col min="8708" max="8708" width="14.28515625" style="71" customWidth="1"/>
    <col min="8709" max="8711" width="14.7109375" style="71" customWidth="1"/>
    <col min="8712" max="8961" width="9.140625" style="71"/>
    <col min="8962" max="8962" width="7.85546875" style="71" customWidth="1"/>
    <col min="8963" max="8963" width="14.7109375" style="71" customWidth="1"/>
    <col min="8964" max="8964" width="14.28515625" style="71" customWidth="1"/>
    <col min="8965" max="8967" width="14.7109375" style="71" customWidth="1"/>
    <col min="8968" max="9217" width="9.140625" style="71"/>
    <col min="9218" max="9218" width="7.85546875" style="71" customWidth="1"/>
    <col min="9219" max="9219" width="14.7109375" style="71" customWidth="1"/>
    <col min="9220" max="9220" width="14.28515625" style="71" customWidth="1"/>
    <col min="9221" max="9223" width="14.7109375" style="71" customWidth="1"/>
    <col min="9224" max="9473" width="9.140625" style="71"/>
    <col min="9474" max="9474" width="7.85546875" style="71" customWidth="1"/>
    <col min="9475" max="9475" width="14.7109375" style="71" customWidth="1"/>
    <col min="9476" max="9476" width="14.28515625" style="71" customWidth="1"/>
    <col min="9477" max="9479" width="14.7109375" style="71" customWidth="1"/>
    <col min="9480" max="9729" width="9.140625" style="71"/>
    <col min="9730" max="9730" width="7.85546875" style="71" customWidth="1"/>
    <col min="9731" max="9731" width="14.7109375" style="71" customWidth="1"/>
    <col min="9732" max="9732" width="14.28515625" style="71" customWidth="1"/>
    <col min="9733" max="9735" width="14.7109375" style="71" customWidth="1"/>
    <col min="9736" max="9985" width="9.140625" style="71"/>
    <col min="9986" max="9986" width="7.85546875" style="71" customWidth="1"/>
    <col min="9987" max="9987" width="14.7109375" style="71" customWidth="1"/>
    <col min="9988" max="9988" width="14.28515625" style="71" customWidth="1"/>
    <col min="9989" max="9991" width="14.7109375" style="71" customWidth="1"/>
    <col min="9992" max="10241" width="9.140625" style="71"/>
    <col min="10242" max="10242" width="7.85546875" style="71" customWidth="1"/>
    <col min="10243" max="10243" width="14.7109375" style="71" customWidth="1"/>
    <col min="10244" max="10244" width="14.28515625" style="71" customWidth="1"/>
    <col min="10245" max="10247" width="14.7109375" style="71" customWidth="1"/>
    <col min="10248" max="10497" width="9.140625" style="71"/>
    <col min="10498" max="10498" width="7.85546875" style="71" customWidth="1"/>
    <col min="10499" max="10499" width="14.7109375" style="71" customWidth="1"/>
    <col min="10500" max="10500" width="14.28515625" style="71" customWidth="1"/>
    <col min="10501" max="10503" width="14.7109375" style="71" customWidth="1"/>
    <col min="10504" max="10753" width="9.140625" style="71"/>
    <col min="10754" max="10754" width="7.85546875" style="71" customWidth="1"/>
    <col min="10755" max="10755" width="14.7109375" style="71" customWidth="1"/>
    <col min="10756" max="10756" width="14.28515625" style="71" customWidth="1"/>
    <col min="10757" max="10759" width="14.7109375" style="71" customWidth="1"/>
    <col min="10760" max="11009" width="9.140625" style="71"/>
    <col min="11010" max="11010" width="7.85546875" style="71" customWidth="1"/>
    <col min="11011" max="11011" width="14.7109375" style="71" customWidth="1"/>
    <col min="11012" max="11012" width="14.28515625" style="71" customWidth="1"/>
    <col min="11013" max="11015" width="14.7109375" style="71" customWidth="1"/>
    <col min="11016" max="11265" width="9.140625" style="71"/>
    <col min="11266" max="11266" width="7.85546875" style="71" customWidth="1"/>
    <col min="11267" max="11267" width="14.7109375" style="71" customWidth="1"/>
    <col min="11268" max="11268" width="14.28515625" style="71" customWidth="1"/>
    <col min="11269" max="11271" width="14.7109375" style="71" customWidth="1"/>
    <col min="11272" max="11521" width="9.140625" style="71"/>
    <col min="11522" max="11522" width="7.85546875" style="71" customWidth="1"/>
    <col min="11523" max="11523" width="14.7109375" style="71" customWidth="1"/>
    <col min="11524" max="11524" width="14.28515625" style="71" customWidth="1"/>
    <col min="11525" max="11527" width="14.7109375" style="71" customWidth="1"/>
    <col min="11528" max="11777" width="9.140625" style="71"/>
    <col min="11778" max="11778" width="7.85546875" style="71" customWidth="1"/>
    <col min="11779" max="11779" width="14.7109375" style="71" customWidth="1"/>
    <col min="11780" max="11780" width="14.28515625" style="71" customWidth="1"/>
    <col min="11781" max="11783" width="14.7109375" style="71" customWidth="1"/>
    <col min="11784" max="12033" width="9.140625" style="71"/>
    <col min="12034" max="12034" width="7.85546875" style="71" customWidth="1"/>
    <col min="12035" max="12035" width="14.7109375" style="71" customWidth="1"/>
    <col min="12036" max="12036" width="14.28515625" style="71" customWidth="1"/>
    <col min="12037" max="12039" width="14.7109375" style="71" customWidth="1"/>
    <col min="12040" max="12289" width="9.140625" style="71"/>
    <col min="12290" max="12290" width="7.85546875" style="71" customWidth="1"/>
    <col min="12291" max="12291" width="14.7109375" style="71" customWidth="1"/>
    <col min="12292" max="12292" width="14.28515625" style="71" customWidth="1"/>
    <col min="12293" max="12295" width="14.7109375" style="71" customWidth="1"/>
    <col min="12296" max="12545" width="9.140625" style="71"/>
    <col min="12546" max="12546" width="7.85546875" style="71" customWidth="1"/>
    <col min="12547" max="12547" width="14.7109375" style="71" customWidth="1"/>
    <col min="12548" max="12548" width="14.28515625" style="71" customWidth="1"/>
    <col min="12549" max="12551" width="14.7109375" style="71" customWidth="1"/>
    <col min="12552" max="12801" width="9.140625" style="71"/>
    <col min="12802" max="12802" width="7.85546875" style="71" customWidth="1"/>
    <col min="12803" max="12803" width="14.7109375" style="71" customWidth="1"/>
    <col min="12804" max="12804" width="14.28515625" style="71" customWidth="1"/>
    <col min="12805" max="12807" width="14.7109375" style="71" customWidth="1"/>
    <col min="12808" max="13057" width="9.140625" style="71"/>
    <col min="13058" max="13058" width="7.85546875" style="71" customWidth="1"/>
    <col min="13059" max="13059" width="14.7109375" style="71" customWidth="1"/>
    <col min="13060" max="13060" width="14.28515625" style="71" customWidth="1"/>
    <col min="13061" max="13063" width="14.7109375" style="71" customWidth="1"/>
    <col min="13064" max="13313" width="9.140625" style="71"/>
    <col min="13314" max="13314" width="7.85546875" style="71" customWidth="1"/>
    <col min="13315" max="13315" width="14.7109375" style="71" customWidth="1"/>
    <col min="13316" max="13316" width="14.28515625" style="71" customWidth="1"/>
    <col min="13317" max="13319" width="14.7109375" style="71" customWidth="1"/>
    <col min="13320" max="13569" width="9.140625" style="71"/>
    <col min="13570" max="13570" width="7.85546875" style="71" customWidth="1"/>
    <col min="13571" max="13571" width="14.7109375" style="71" customWidth="1"/>
    <col min="13572" max="13572" width="14.28515625" style="71" customWidth="1"/>
    <col min="13573" max="13575" width="14.7109375" style="71" customWidth="1"/>
    <col min="13576" max="13825" width="9.140625" style="71"/>
    <col min="13826" max="13826" width="7.85546875" style="71" customWidth="1"/>
    <col min="13827" max="13827" width="14.7109375" style="71" customWidth="1"/>
    <col min="13828" max="13828" width="14.28515625" style="71" customWidth="1"/>
    <col min="13829" max="13831" width="14.7109375" style="71" customWidth="1"/>
    <col min="13832" max="14081" width="9.140625" style="71"/>
    <col min="14082" max="14082" width="7.85546875" style="71" customWidth="1"/>
    <col min="14083" max="14083" width="14.7109375" style="71" customWidth="1"/>
    <col min="14084" max="14084" width="14.28515625" style="71" customWidth="1"/>
    <col min="14085" max="14087" width="14.7109375" style="71" customWidth="1"/>
    <col min="14088" max="14337" width="9.140625" style="71"/>
    <col min="14338" max="14338" width="7.85546875" style="71" customWidth="1"/>
    <col min="14339" max="14339" width="14.7109375" style="71" customWidth="1"/>
    <col min="14340" max="14340" width="14.28515625" style="71" customWidth="1"/>
    <col min="14341" max="14343" width="14.7109375" style="71" customWidth="1"/>
    <col min="14344" max="14593" width="9.140625" style="71"/>
    <col min="14594" max="14594" width="7.85546875" style="71" customWidth="1"/>
    <col min="14595" max="14595" width="14.7109375" style="71" customWidth="1"/>
    <col min="14596" max="14596" width="14.28515625" style="71" customWidth="1"/>
    <col min="14597" max="14599" width="14.7109375" style="71" customWidth="1"/>
    <col min="14600" max="14849" width="9.140625" style="71"/>
    <col min="14850" max="14850" width="7.85546875" style="71" customWidth="1"/>
    <col min="14851" max="14851" width="14.7109375" style="71" customWidth="1"/>
    <col min="14852" max="14852" width="14.28515625" style="71" customWidth="1"/>
    <col min="14853" max="14855" width="14.7109375" style="71" customWidth="1"/>
    <col min="14856" max="15105" width="9.140625" style="71"/>
    <col min="15106" max="15106" width="7.85546875" style="71" customWidth="1"/>
    <col min="15107" max="15107" width="14.7109375" style="71" customWidth="1"/>
    <col min="15108" max="15108" width="14.28515625" style="71" customWidth="1"/>
    <col min="15109" max="15111" width="14.7109375" style="71" customWidth="1"/>
    <col min="15112" max="15361" width="9.140625" style="71"/>
    <col min="15362" max="15362" width="7.85546875" style="71" customWidth="1"/>
    <col min="15363" max="15363" width="14.7109375" style="71" customWidth="1"/>
    <col min="15364" max="15364" width="14.28515625" style="71" customWidth="1"/>
    <col min="15365" max="15367" width="14.7109375" style="71" customWidth="1"/>
    <col min="15368" max="15617" width="9.140625" style="71"/>
    <col min="15618" max="15618" width="7.85546875" style="71" customWidth="1"/>
    <col min="15619" max="15619" width="14.7109375" style="71" customWidth="1"/>
    <col min="15620" max="15620" width="14.28515625" style="71" customWidth="1"/>
    <col min="15621" max="15623" width="14.7109375" style="71" customWidth="1"/>
    <col min="15624" max="15873" width="9.140625" style="71"/>
    <col min="15874" max="15874" width="7.85546875" style="71" customWidth="1"/>
    <col min="15875" max="15875" width="14.7109375" style="71" customWidth="1"/>
    <col min="15876" max="15876" width="14.28515625" style="71" customWidth="1"/>
    <col min="15877" max="15879" width="14.7109375" style="71" customWidth="1"/>
    <col min="15880" max="16129" width="9.140625" style="71"/>
    <col min="16130" max="16130" width="7.85546875" style="71" customWidth="1"/>
    <col min="16131" max="16131" width="14.7109375" style="71" customWidth="1"/>
    <col min="16132" max="16132" width="14.28515625" style="71" customWidth="1"/>
    <col min="16133" max="16135" width="14.7109375" style="71" customWidth="1"/>
    <col min="16136" max="16384" width="9.140625" style="71"/>
  </cols>
  <sheetData>
    <row r="1" spans="1:16" x14ac:dyDescent="0.25">
      <c r="A1" s="59"/>
      <c r="B1" s="59"/>
      <c r="C1" s="59"/>
      <c r="D1" s="59"/>
      <c r="E1" s="59"/>
      <c r="F1" s="59"/>
      <c r="G1" s="185"/>
    </row>
    <row r="2" spans="1:16" x14ac:dyDescent="0.25">
      <c r="A2" s="59"/>
      <c r="B2" s="59"/>
      <c r="C2" s="59"/>
      <c r="D2" s="59"/>
      <c r="E2" s="59"/>
      <c r="F2" s="61"/>
      <c r="G2" s="186"/>
    </row>
    <row r="3" spans="1:16" x14ac:dyDescent="0.25">
      <c r="A3" s="59"/>
      <c r="B3" s="59"/>
      <c r="C3" s="59"/>
      <c r="D3" s="59"/>
      <c r="E3" s="59"/>
      <c r="F3" s="61"/>
      <c r="G3" s="186"/>
    </row>
    <row r="4" spans="1:16" ht="21" customHeight="1" x14ac:dyDescent="0.35">
      <c r="A4" s="59"/>
      <c r="B4" s="63" t="s">
        <v>68</v>
      </c>
      <c r="C4" s="59"/>
      <c r="D4" s="59"/>
      <c r="E4" s="64"/>
      <c r="F4" s="65"/>
      <c r="G4" s="187"/>
      <c r="K4" s="84"/>
      <c r="L4" s="83"/>
    </row>
    <row r="5" spans="1:16" x14ac:dyDescent="0.25">
      <c r="A5" s="59"/>
      <c r="B5" s="59"/>
      <c r="C5" s="59"/>
      <c r="D5" s="59"/>
      <c r="E5" s="59"/>
      <c r="F5" s="65"/>
      <c r="G5" s="188"/>
      <c r="K5" s="82"/>
      <c r="L5" s="83"/>
    </row>
    <row r="6" spans="1:16" x14ac:dyDescent="0.25">
      <c r="A6" s="59"/>
      <c r="B6" s="66" t="s">
        <v>42</v>
      </c>
      <c r="C6" s="67"/>
      <c r="D6" s="68"/>
      <c r="E6" s="117">
        <v>45658</v>
      </c>
      <c r="F6" s="69"/>
      <c r="G6" s="188"/>
      <c r="K6" s="96"/>
      <c r="L6" s="96"/>
    </row>
    <row r="7" spans="1:16" x14ac:dyDescent="0.25">
      <c r="A7" s="59"/>
      <c r="B7" s="70" t="s">
        <v>44</v>
      </c>
      <c r="C7" s="77"/>
      <c r="E7" s="97">
        <f>IF(E8&lt;=2000, 12, IF(E8&lt;=5000, 24, IF(E8&lt;=15000, 36, IF(E8&lt;=25000, 48, 60))))</f>
        <v>36</v>
      </c>
      <c r="F7" s="72" t="s">
        <v>32</v>
      </c>
      <c r="G7" s="188"/>
      <c r="J7" s="128"/>
      <c r="K7" s="80"/>
      <c r="L7" s="80"/>
    </row>
    <row r="8" spans="1:16" x14ac:dyDescent="0.25">
      <c r="A8" s="59"/>
      <c r="B8" s="70" t="s">
        <v>51</v>
      </c>
      <c r="C8" s="77"/>
      <c r="D8" s="98">
        <f>E6-1</f>
        <v>45657</v>
      </c>
      <c r="E8" s="99">
        <v>10684.49</v>
      </c>
      <c r="F8" s="72" t="s">
        <v>47</v>
      </c>
      <c r="G8" s="188"/>
      <c r="J8" s="128"/>
      <c r="K8" s="80"/>
      <c r="L8" s="80"/>
    </row>
    <row r="9" spans="1:16" x14ac:dyDescent="0.25">
      <c r="A9" s="59"/>
      <c r="B9" s="70" t="s">
        <v>52</v>
      </c>
      <c r="C9" s="77"/>
      <c r="D9" s="98">
        <f>EOMONTH(D8,E7)</f>
        <v>46752</v>
      </c>
      <c r="E9" s="189">
        <v>0</v>
      </c>
      <c r="F9" s="72" t="s">
        <v>47</v>
      </c>
      <c r="G9" s="188"/>
      <c r="J9" s="128"/>
      <c r="K9" s="80"/>
      <c r="L9" s="80"/>
    </row>
    <row r="10" spans="1:16" x14ac:dyDescent="0.25">
      <c r="A10" s="59"/>
      <c r="B10" s="70" t="s">
        <v>50</v>
      </c>
      <c r="C10" s="77"/>
      <c r="E10" s="190">
        <v>1</v>
      </c>
      <c r="F10" s="72"/>
      <c r="G10" s="188"/>
      <c r="J10" s="128"/>
      <c r="K10" s="81"/>
      <c r="L10" s="81"/>
    </row>
    <row r="11" spans="1:16" x14ac:dyDescent="0.25">
      <c r="A11" s="59"/>
      <c r="B11" s="116" t="s">
        <v>81</v>
      </c>
      <c r="C11" s="111"/>
      <c r="D11" s="115"/>
      <c r="E11" s="171">
        <v>5.8999999999999997E-2</v>
      </c>
      <c r="F11" s="73"/>
      <c r="G11" s="191"/>
      <c r="K11" s="80"/>
      <c r="L11" s="80"/>
      <c r="M11" s="81"/>
      <c r="P11" s="192"/>
    </row>
    <row r="12" spans="1:16" x14ac:dyDescent="0.25">
      <c r="A12" s="59"/>
      <c r="B12" s="97"/>
      <c r="C12" s="77"/>
      <c r="E12" s="101"/>
      <c r="F12" s="97"/>
      <c r="G12" s="191"/>
      <c r="K12" s="80"/>
      <c r="L12" s="80"/>
      <c r="M12" s="81"/>
    </row>
    <row r="13" spans="1:16" x14ac:dyDescent="0.25">
      <c r="G13" s="83"/>
      <c r="L13" s="80"/>
      <c r="M13" s="81"/>
    </row>
    <row r="14" spans="1:16" ht="15.75" customHeight="1" thickBot="1" x14ac:dyDescent="0.3">
      <c r="A14" s="75" t="s">
        <v>54</v>
      </c>
      <c r="B14" s="75" t="s">
        <v>55</v>
      </c>
      <c r="C14" s="75" t="s">
        <v>56</v>
      </c>
      <c r="D14" s="75" t="s">
        <v>57</v>
      </c>
      <c r="E14" s="75" t="s">
        <v>58</v>
      </c>
      <c r="F14" s="75" t="s">
        <v>59</v>
      </c>
      <c r="G14" s="193" t="s">
        <v>60</v>
      </c>
      <c r="K14" s="80"/>
      <c r="L14" s="80"/>
      <c r="M14" s="81"/>
    </row>
    <row r="15" spans="1:16" x14ac:dyDescent="0.25">
      <c r="A15" s="76">
        <f>IF(B15="","",E6)</f>
        <v>45658</v>
      </c>
      <c r="B15" s="77">
        <f>IF(E7&gt;0,1,"")</f>
        <v>1</v>
      </c>
      <c r="C15" s="65">
        <f>IF(B15="","",E8)</f>
        <v>10684.49</v>
      </c>
      <c r="D15" s="78">
        <f t="shared" ref="D15:D78" si="0">IF(B15="","",IPMT($E$11/12,B15,$E$7,-$E$8,$E$9,0))</f>
        <v>52.532075833333337</v>
      </c>
      <c r="E15" s="78">
        <f t="shared" ref="E15:E78" si="1">IF(B15="","",PPMT($E$11/12,B15,$E$7,-$E$8,$E$9,0))</f>
        <v>272.02691490717393</v>
      </c>
      <c r="F15" s="78">
        <f t="shared" ref="F15:F78" si="2">IF(B15="","",SUM(D15:E15))</f>
        <v>324.55899074050728</v>
      </c>
      <c r="G15" s="65">
        <f t="shared" ref="G15:G78" si="3">IF(B15="","",SUM(C15)-SUM(E15))</f>
        <v>10412.463085092826</v>
      </c>
      <c r="K15" s="80"/>
      <c r="L15" s="80"/>
      <c r="M15" s="81"/>
    </row>
    <row r="16" spans="1:16" x14ac:dyDescent="0.25">
      <c r="A16" s="76">
        <f t="shared" ref="A16:A79" si="4">IF(B16="","",EDATE(A15,1))</f>
        <v>45689</v>
      </c>
      <c r="B16" s="77">
        <f t="shared" ref="B16:B79" si="5">IF(B15="","",IF(SUM(B15)+1&lt;=$E$7,SUM(B15)+1,""))</f>
        <v>2</v>
      </c>
      <c r="C16" s="65">
        <f t="shared" ref="C16:C79" si="6">IF(B16="","",G15)</f>
        <v>10412.463085092826</v>
      </c>
      <c r="D16" s="78">
        <f t="shared" si="0"/>
        <v>51.194610168373067</v>
      </c>
      <c r="E16" s="78">
        <f t="shared" si="1"/>
        <v>273.36438057213422</v>
      </c>
      <c r="F16" s="78">
        <f t="shared" si="2"/>
        <v>324.55899074050728</v>
      </c>
      <c r="G16" s="65">
        <f t="shared" si="3"/>
        <v>10139.098704520691</v>
      </c>
      <c r="K16" s="80"/>
      <c r="L16" s="80"/>
      <c r="M16" s="81"/>
    </row>
    <row r="17" spans="1:13" x14ac:dyDescent="0.25">
      <c r="A17" s="76">
        <f t="shared" si="4"/>
        <v>45717</v>
      </c>
      <c r="B17" s="77">
        <f t="shared" si="5"/>
        <v>3</v>
      </c>
      <c r="C17" s="65">
        <f t="shared" si="6"/>
        <v>10139.098704520691</v>
      </c>
      <c r="D17" s="78">
        <f t="shared" si="0"/>
        <v>49.850568630560069</v>
      </c>
      <c r="E17" s="78">
        <f t="shared" si="1"/>
        <v>274.70842210994721</v>
      </c>
      <c r="F17" s="78">
        <f t="shared" si="2"/>
        <v>324.55899074050728</v>
      </c>
      <c r="G17" s="65">
        <f t="shared" si="3"/>
        <v>9864.3902824107445</v>
      </c>
      <c r="K17" s="80"/>
      <c r="L17" s="80"/>
      <c r="M17" s="81"/>
    </row>
    <row r="18" spans="1:13" x14ac:dyDescent="0.25">
      <c r="A18" s="76">
        <f t="shared" si="4"/>
        <v>45748</v>
      </c>
      <c r="B18" s="77">
        <f t="shared" si="5"/>
        <v>4</v>
      </c>
      <c r="C18" s="65">
        <f t="shared" si="6"/>
        <v>9864.3902824107445</v>
      </c>
      <c r="D18" s="78">
        <f t="shared" si="0"/>
        <v>48.499918888519488</v>
      </c>
      <c r="E18" s="78">
        <f t="shared" si="1"/>
        <v>276.05907185198777</v>
      </c>
      <c r="F18" s="78">
        <f t="shared" si="2"/>
        <v>324.55899074050728</v>
      </c>
      <c r="G18" s="65">
        <f t="shared" si="3"/>
        <v>9588.3312105587574</v>
      </c>
      <c r="K18" s="80"/>
      <c r="L18" s="80"/>
      <c r="M18" s="81"/>
    </row>
    <row r="19" spans="1:13" x14ac:dyDescent="0.25">
      <c r="A19" s="76">
        <f t="shared" si="4"/>
        <v>45778</v>
      </c>
      <c r="B19" s="77">
        <f t="shared" si="5"/>
        <v>5</v>
      </c>
      <c r="C19" s="65">
        <f t="shared" si="6"/>
        <v>9588.3312105587574</v>
      </c>
      <c r="D19" s="78">
        <f t="shared" si="0"/>
        <v>47.142628451913886</v>
      </c>
      <c r="E19" s="78">
        <f t="shared" si="1"/>
        <v>277.4163622885934</v>
      </c>
      <c r="F19" s="78">
        <f t="shared" si="2"/>
        <v>324.55899074050728</v>
      </c>
      <c r="G19" s="65">
        <f t="shared" si="3"/>
        <v>9310.9148482701639</v>
      </c>
      <c r="K19" s="80"/>
      <c r="L19" s="80"/>
      <c r="M19" s="81"/>
    </row>
    <row r="20" spans="1:13" x14ac:dyDescent="0.25">
      <c r="A20" s="76">
        <f t="shared" si="4"/>
        <v>45809</v>
      </c>
      <c r="B20" s="77">
        <f t="shared" si="5"/>
        <v>6</v>
      </c>
      <c r="C20" s="65">
        <f t="shared" si="6"/>
        <v>9310.9148482701639</v>
      </c>
      <c r="D20" s="78">
        <f t="shared" si="0"/>
        <v>45.778664670661634</v>
      </c>
      <c r="E20" s="78">
        <f t="shared" si="1"/>
        <v>278.78032606984567</v>
      </c>
      <c r="F20" s="78">
        <f t="shared" si="2"/>
        <v>324.55899074050728</v>
      </c>
      <c r="G20" s="65">
        <f t="shared" si="3"/>
        <v>9032.1345222003183</v>
      </c>
      <c r="K20" s="80"/>
      <c r="L20" s="80"/>
      <c r="M20" s="81"/>
    </row>
    <row r="21" spans="1:13" x14ac:dyDescent="0.25">
      <c r="A21" s="76">
        <f t="shared" si="4"/>
        <v>45839</v>
      </c>
      <c r="B21" s="77">
        <f t="shared" si="5"/>
        <v>7</v>
      </c>
      <c r="C21" s="65">
        <f t="shared" si="6"/>
        <v>9032.1345222003183</v>
      </c>
      <c r="D21" s="78">
        <f t="shared" si="0"/>
        <v>44.407994734151565</v>
      </c>
      <c r="E21" s="78">
        <f t="shared" si="1"/>
        <v>280.15099600635574</v>
      </c>
      <c r="F21" s="78">
        <f t="shared" si="2"/>
        <v>324.55899074050728</v>
      </c>
      <c r="G21" s="65">
        <f t="shared" si="3"/>
        <v>8751.9835261939625</v>
      </c>
      <c r="K21" s="80"/>
      <c r="L21" s="80"/>
      <c r="M21" s="81"/>
    </row>
    <row r="22" spans="1:13" x14ac:dyDescent="0.25">
      <c r="A22" s="76">
        <f t="shared" si="4"/>
        <v>45870</v>
      </c>
      <c r="B22" s="77">
        <f t="shared" si="5"/>
        <v>8</v>
      </c>
      <c r="C22" s="65">
        <f t="shared" si="6"/>
        <v>8751.9835261939625</v>
      </c>
      <c r="D22" s="78">
        <f t="shared" si="0"/>
        <v>43.030585670453647</v>
      </c>
      <c r="E22" s="78">
        <f t="shared" si="1"/>
        <v>281.52840507005368</v>
      </c>
      <c r="F22" s="78">
        <f t="shared" si="2"/>
        <v>324.55899074050734</v>
      </c>
      <c r="G22" s="65">
        <f t="shared" si="3"/>
        <v>8470.4551211239086</v>
      </c>
      <c r="K22" s="80"/>
      <c r="L22" s="80"/>
      <c r="M22" s="81"/>
    </row>
    <row r="23" spans="1:13" x14ac:dyDescent="0.25">
      <c r="A23" s="76">
        <f t="shared" si="4"/>
        <v>45901</v>
      </c>
      <c r="B23" s="77">
        <f t="shared" si="5"/>
        <v>9</v>
      </c>
      <c r="C23" s="65">
        <f t="shared" si="6"/>
        <v>8470.4551211239086</v>
      </c>
      <c r="D23" s="78">
        <f t="shared" si="0"/>
        <v>41.64640434552588</v>
      </c>
      <c r="E23" s="78">
        <f t="shared" si="1"/>
        <v>282.91258639498142</v>
      </c>
      <c r="F23" s="78">
        <f t="shared" si="2"/>
        <v>324.55899074050728</v>
      </c>
      <c r="G23" s="65">
        <f t="shared" si="3"/>
        <v>8187.5425347289274</v>
      </c>
      <c r="K23" s="80"/>
      <c r="L23" s="80"/>
      <c r="M23" s="81"/>
    </row>
    <row r="24" spans="1:13" x14ac:dyDescent="0.25">
      <c r="A24" s="76">
        <f t="shared" si="4"/>
        <v>45931</v>
      </c>
      <c r="B24" s="77">
        <f t="shared" si="5"/>
        <v>10</v>
      </c>
      <c r="C24" s="65">
        <f t="shared" si="6"/>
        <v>8187.5425347289274</v>
      </c>
      <c r="D24" s="78">
        <f t="shared" si="0"/>
        <v>40.255417462417221</v>
      </c>
      <c r="E24" s="78">
        <f t="shared" si="1"/>
        <v>284.30357327809008</v>
      </c>
      <c r="F24" s="78">
        <f t="shared" si="2"/>
        <v>324.55899074050728</v>
      </c>
      <c r="G24" s="65">
        <f t="shared" si="3"/>
        <v>7903.2389614508375</v>
      </c>
      <c r="K24" s="80"/>
      <c r="L24" s="80"/>
      <c r="M24" s="81"/>
    </row>
    <row r="25" spans="1:13" x14ac:dyDescent="0.25">
      <c r="A25" s="76">
        <f t="shared" si="4"/>
        <v>45962</v>
      </c>
      <c r="B25" s="77">
        <f t="shared" si="5"/>
        <v>11</v>
      </c>
      <c r="C25" s="65">
        <f t="shared" si="6"/>
        <v>7903.2389614508375</v>
      </c>
      <c r="D25" s="78">
        <f t="shared" si="0"/>
        <v>38.857591560466616</v>
      </c>
      <c r="E25" s="78">
        <f t="shared" si="1"/>
        <v>285.70139918004065</v>
      </c>
      <c r="F25" s="78">
        <f t="shared" si="2"/>
        <v>324.55899074050728</v>
      </c>
      <c r="G25" s="65">
        <f t="shared" si="3"/>
        <v>7617.537562270797</v>
      </c>
    </row>
    <row r="26" spans="1:13" x14ac:dyDescent="0.25">
      <c r="A26" s="76">
        <f t="shared" si="4"/>
        <v>45992</v>
      </c>
      <c r="B26" s="77">
        <f t="shared" si="5"/>
        <v>12</v>
      </c>
      <c r="C26" s="65">
        <f t="shared" si="6"/>
        <v>7617.537562270797</v>
      </c>
      <c r="D26" s="78">
        <f t="shared" si="0"/>
        <v>37.452893014498081</v>
      </c>
      <c r="E26" s="78">
        <f t="shared" si="1"/>
        <v>287.10609772600924</v>
      </c>
      <c r="F26" s="78">
        <f t="shared" si="2"/>
        <v>324.55899074050734</v>
      </c>
      <c r="G26" s="65">
        <f t="shared" si="3"/>
        <v>7330.4314645447876</v>
      </c>
    </row>
    <row r="27" spans="1:13" x14ac:dyDescent="0.25">
      <c r="A27" s="76">
        <f t="shared" si="4"/>
        <v>46023</v>
      </c>
      <c r="B27" s="77">
        <f t="shared" si="5"/>
        <v>13</v>
      </c>
      <c r="C27" s="65">
        <f t="shared" si="6"/>
        <v>7330.4314645447876</v>
      </c>
      <c r="D27" s="78">
        <f t="shared" si="0"/>
        <v>36.04128803401187</v>
      </c>
      <c r="E27" s="78">
        <f t="shared" si="1"/>
        <v>288.51770270649541</v>
      </c>
      <c r="F27" s="78">
        <f t="shared" si="2"/>
        <v>324.55899074050728</v>
      </c>
      <c r="G27" s="65">
        <f t="shared" si="3"/>
        <v>7041.913761838292</v>
      </c>
    </row>
    <row r="28" spans="1:13" x14ac:dyDescent="0.25">
      <c r="A28" s="76">
        <f t="shared" si="4"/>
        <v>46054</v>
      </c>
      <c r="B28" s="77">
        <f t="shared" si="5"/>
        <v>14</v>
      </c>
      <c r="C28" s="65">
        <f t="shared" si="6"/>
        <v>7041.913761838292</v>
      </c>
      <c r="D28" s="78">
        <f t="shared" si="0"/>
        <v>34.622742662371607</v>
      </c>
      <c r="E28" s="78">
        <f t="shared" si="1"/>
        <v>289.93624807813569</v>
      </c>
      <c r="F28" s="78">
        <f t="shared" si="2"/>
        <v>324.55899074050728</v>
      </c>
      <c r="G28" s="65">
        <f t="shared" si="3"/>
        <v>6751.9775137601564</v>
      </c>
    </row>
    <row r="29" spans="1:13" x14ac:dyDescent="0.25">
      <c r="A29" s="76">
        <f t="shared" si="4"/>
        <v>46082</v>
      </c>
      <c r="B29" s="77">
        <f t="shared" si="5"/>
        <v>15</v>
      </c>
      <c r="C29" s="65">
        <f t="shared" si="6"/>
        <v>6751.9775137601564</v>
      </c>
      <c r="D29" s="78">
        <f t="shared" si="0"/>
        <v>33.197222775987441</v>
      </c>
      <c r="E29" s="78">
        <f t="shared" si="1"/>
        <v>291.36176796451986</v>
      </c>
      <c r="F29" s="78">
        <f t="shared" si="2"/>
        <v>324.55899074050728</v>
      </c>
      <c r="G29" s="65">
        <f t="shared" si="3"/>
        <v>6460.6157457956369</v>
      </c>
    </row>
    <row r="30" spans="1:13" x14ac:dyDescent="0.25">
      <c r="A30" s="76">
        <f t="shared" si="4"/>
        <v>46113</v>
      </c>
      <c r="B30" s="77">
        <f t="shared" si="5"/>
        <v>16</v>
      </c>
      <c r="C30" s="65">
        <f t="shared" si="6"/>
        <v>6460.6157457956369</v>
      </c>
      <c r="D30" s="78">
        <f t="shared" si="0"/>
        <v>31.764694083495208</v>
      </c>
      <c r="E30" s="78">
        <f t="shared" si="1"/>
        <v>292.79429665701207</v>
      </c>
      <c r="F30" s="78">
        <f t="shared" si="2"/>
        <v>324.55899074050728</v>
      </c>
      <c r="G30" s="65">
        <f t="shared" si="3"/>
        <v>6167.8214491386252</v>
      </c>
    </row>
    <row r="31" spans="1:13" x14ac:dyDescent="0.25">
      <c r="A31" s="76">
        <f t="shared" si="4"/>
        <v>46143</v>
      </c>
      <c r="B31" s="77">
        <f t="shared" si="5"/>
        <v>17</v>
      </c>
      <c r="C31" s="65">
        <f t="shared" si="6"/>
        <v>6167.8214491386252</v>
      </c>
      <c r="D31" s="78">
        <f t="shared" si="0"/>
        <v>30.325122124931568</v>
      </c>
      <c r="E31" s="78">
        <f t="shared" si="1"/>
        <v>294.23386861557572</v>
      </c>
      <c r="F31" s="78">
        <f t="shared" si="2"/>
        <v>324.55899074050728</v>
      </c>
      <c r="G31" s="65">
        <f t="shared" si="3"/>
        <v>5873.5875805230498</v>
      </c>
    </row>
    <row r="32" spans="1:13" x14ac:dyDescent="0.25">
      <c r="A32" s="76">
        <f t="shared" si="4"/>
        <v>46174</v>
      </c>
      <c r="B32" s="77">
        <f t="shared" si="5"/>
        <v>18</v>
      </c>
      <c r="C32" s="65">
        <f t="shared" si="6"/>
        <v>5873.5875805230498</v>
      </c>
      <c r="D32" s="78">
        <f t="shared" si="0"/>
        <v>28.878472270904989</v>
      </c>
      <c r="E32" s="78">
        <f t="shared" si="1"/>
        <v>295.6805184696023</v>
      </c>
      <c r="F32" s="78">
        <f t="shared" si="2"/>
        <v>324.55899074050728</v>
      </c>
      <c r="G32" s="65">
        <f t="shared" si="3"/>
        <v>5577.9070620534476</v>
      </c>
    </row>
    <row r="33" spans="1:7" x14ac:dyDescent="0.25">
      <c r="A33" s="76">
        <f t="shared" si="4"/>
        <v>46204</v>
      </c>
      <c r="B33" s="77">
        <f t="shared" si="5"/>
        <v>19</v>
      </c>
      <c r="C33" s="65">
        <f t="shared" si="6"/>
        <v>5577.9070620534476</v>
      </c>
      <c r="D33" s="78">
        <f t="shared" si="0"/>
        <v>27.424709721762778</v>
      </c>
      <c r="E33" s="78">
        <f t="shared" si="1"/>
        <v>297.1342810187445</v>
      </c>
      <c r="F33" s="78">
        <f t="shared" si="2"/>
        <v>324.55899074050728</v>
      </c>
      <c r="G33" s="65">
        <f t="shared" si="3"/>
        <v>5280.7727810347033</v>
      </c>
    </row>
    <row r="34" spans="1:7" x14ac:dyDescent="0.25">
      <c r="A34" s="76">
        <f t="shared" si="4"/>
        <v>46235</v>
      </c>
      <c r="B34" s="77">
        <f t="shared" si="5"/>
        <v>20</v>
      </c>
      <c r="C34" s="65">
        <f t="shared" si="6"/>
        <v>5280.7727810347033</v>
      </c>
      <c r="D34" s="78">
        <f t="shared" si="0"/>
        <v>25.963799506753951</v>
      </c>
      <c r="E34" s="78">
        <f t="shared" si="1"/>
        <v>298.59519123375333</v>
      </c>
      <c r="F34" s="78">
        <f t="shared" si="2"/>
        <v>324.55899074050728</v>
      </c>
      <c r="G34" s="65">
        <f t="shared" si="3"/>
        <v>4982.17758980095</v>
      </c>
    </row>
    <row r="35" spans="1:7" x14ac:dyDescent="0.25">
      <c r="A35" s="76">
        <f t="shared" si="4"/>
        <v>46266</v>
      </c>
      <c r="B35" s="77">
        <f t="shared" si="5"/>
        <v>21</v>
      </c>
      <c r="C35" s="65">
        <f t="shared" si="6"/>
        <v>4982.17758980095</v>
      </c>
      <c r="D35" s="78">
        <f t="shared" si="0"/>
        <v>24.495706483187995</v>
      </c>
      <c r="E35" s="78">
        <f t="shared" si="1"/>
        <v>300.06328425731931</v>
      </c>
      <c r="F35" s="78">
        <f t="shared" si="2"/>
        <v>324.55899074050728</v>
      </c>
      <c r="G35" s="65">
        <f t="shared" si="3"/>
        <v>4682.1143055436305</v>
      </c>
    </row>
    <row r="36" spans="1:7" x14ac:dyDescent="0.25">
      <c r="A36" s="76">
        <f t="shared" si="4"/>
        <v>46296</v>
      </c>
      <c r="B36" s="77">
        <f t="shared" si="5"/>
        <v>22</v>
      </c>
      <c r="C36" s="65">
        <f t="shared" si="6"/>
        <v>4682.1143055436305</v>
      </c>
      <c r="D36" s="78">
        <f t="shared" si="0"/>
        <v>23.020395335589505</v>
      </c>
      <c r="E36" s="78">
        <f t="shared" si="1"/>
        <v>301.53859540491783</v>
      </c>
      <c r="F36" s="78">
        <f t="shared" si="2"/>
        <v>324.55899074050734</v>
      </c>
      <c r="G36" s="65">
        <f t="shared" si="3"/>
        <v>4380.5757101387126</v>
      </c>
    </row>
    <row r="37" spans="1:7" x14ac:dyDescent="0.25">
      <c r="A37" s="76">
        <f t="shared" si="4"/>
        <v>46327</v>
      </c>
      <c r="B37" s="77">
        <f t="shared" si="5"/>
        <v>23</v>
      </c>
      <c r="C37" s="65">
        <f t="shared" si="6"/>
        <v>4380.5757101387126</v>
      </c>
      <c r="D37" s="78">
        <f t="shared" si="0"/>
        <v>21.537830574848659</v>
      </c>
      <c r="E37" s="78">
        <f t="shared" si="1"/>
        <v>303.02116016565861</v>
      </c>
      <c r="F37" s="78">
        <f t="shared" si="2"/>
        <v>324.55899074050728</v>
      </c>
      <c r="G37" s="65">
        <f t="shared" si="3"/>
        <v>4077.5545499730538</v>
      </c>
    </row>
    <row r="38" spans="1:7" x14ac:dyDescent="0.25">
      <c r="A38" s="76">
        <f t="shared" si="4"/>
        <v>46357</v>
      </c>
      <c r="B38" s="77">
        <f t="shared" si="5"/>
        <v>24</v>
      </c>
      <c r="C38" s="65">
        <f t="shared" si="6"/>
        <v>4077.5545499730538</v>
      </c>
      <c r="D38" s="78">
        <f t="shared" si="0"/>
        <v>20.047976537367511</v>
      </c>
      <c r="E38" s="78">
        <f t="shared" si="1"/>
        <v>304.51101420313978</v>
      </c>
      <c r="F38" s="78">
        <f t="shared" si="2"/>
        <v>324.55899074050728</v>
      </c>
      <c r="G38" s="65">
        <f t="shared" si="3"/>
        <v>3773.0435357699139</v>
      </c>
    </row>
    <row r="39" spans="1:7" x14ac:dyDescent="0.25">
      <c r="A39" s="76">
        <f t="shared" si="4"/>
        <v>46388</v>
      </c>
      <c r="B39" s="77">
        <f t="shared" si="5"/>
        <v>25</v>
      </c>
      <c r="C39" s="65">
        <f t="shared" si="6"/>
        <v>3773.0435357699139</v>
      </c>
      <c r="D39" s="78">
        <f t="shared" si="0"/>
        <v>18.55079738420207</v>
      </c>
      <c r="E39" s="78">
        <f t="shared" si="1"/>
        <v>306.00819335630518</v>
      </c>
      <c r="F39" s="78">
        <f t="shared" si="2"/>
        <v>324.55899074050728</v>
      </c>
      <c r="G39" s="65">
        <f t="shared" si="3"/>
        <v>3467.0353424136088</v>
      </c>
    </row>
    <row r="40" spans="1:7" x14ac:dyDescent="0.25">
      <c r="A40" s="76">
        <f t="shared" si="4"/>
        <v>46419</v>
      </c>
      <c r="B40" s="77">
        <f t="shared" si="5"/>
        <v>26</v>
      </c>
      <c r="C40" s="65">
        <f t="shared" si="6"/>
        <v>3467.0353424136088</v>
      </c>
      <c r="D40" s="78">
        <f t="shared" si="0"/>
        <v>17.046257100200236</v>
      </c>
      <c r="E40" s="78">
        <f t="shared" si="1"/>
        <v>307.51273364030703</v>
      </c>
      <c r="F40" s="78">
        <f t="shared" si="2"/>
        <v>324.55899074050728</v>
      </c>
      <c r="G40" s="65">
        <f t="shared" si="3"/>
        <v>3159.5226087733017</v>
      </c>
    </row>
    <row r="41" spans="1:7" x14ac:dyDescent="0.25">
      <c r="A41" s="76">
        <f t="shared" si="4"/>
        <v>46447</v>
      </c>
      <c r="B41" s="77">
        <f t="shared" si="5"/>
        <v>27</v>
      </c>
      <c r="C41" s="65">
        <f t="shared" si="6"/>
        <v>3159.5226087733017</v>
      </c>
      <c r="D41" s="78">
        <f t="shared" si="0"/>
        <v>15.53431949313539</v>
      </c>
      <c r="E41" s="78">
        <f t="shared" si="1"/>
        <v>309.02467124737188</v>
      </c>
      <c r="F41" s="78">
        <f t="shared" si="2"/>
        <v>324.55899074050728</v>
      </c>
      <c r="G41" s="65">
        <f t="shared" si="3"/>
        <v>2850.49793752593</v>
      </c>
    </row>
    <row r="42" spans="1:7" x14ac:dyDescent="0.25">
      <c r="A42" s="76">
        <f t="shared" si="4"/>
        <v>46478</v>
      </c>
      <c r="B42" s="77">
        <f t="shared" si="5"/>
        <v>28</v>
      </c>
      <c r="C42" s="65">
        <f t="shared" si="6"/>
        <v>2850.49793752593</v>
      </c>
      <c r="D42" s="78">
        <f t="shared" si="0"/>
        <v>14.014948192835812</v>
      </c>
      <c r="E42" s="78">
        <f t="shared" si="1"/>
        <v>310.54404254767149</v>
      </c>
      <c r="F42" s="78">
        <f t="shared" si="2"/>
        <v>324.55899074050728</v>
      </c>
      <c r="G42" s="65">
        <f t="shared" si="3"/>
        <v>2539.9538949782586</v>
      </c>
    </row>
    <row r="43" spans="1:7" x14ac:dyDescent="0.25">
      <c r="A43" s="76">
        <f t="shared" si="4"/>
        <v>46508</v>
      </c>
      <c r="B43" s="77">
        <f t="shared" si="5"/>
        <v>29</v>
      </c>
      <c r="C43" s="65">
        <f t="shared" si="6"/>
        <v>2539.9538949782586</v>
      </c>
      <c r="D43" s="78">
        <f t="shared" si="0"/>
        <v>12.488106650309764</v>
      </c>
      <c r="E43" s="78">
        <f t="shared" si="1"/>
        <v>312.07088409019752</v>
      </c>
      <c r="F43" s="78">
        <f t="shared" si="2"/>
        <v>324.55899074050728</v>
      </c>
      <c r="G43" s="65">
        <f t="shared" si="3"/>
        <v>2227.8830108880611</v>
      </c>
    </row>
    <row r="44" spans="1:7" x14ac:dyDescent="0.25">
      <c r="A44" s="76">
        <f t="shared" si="4"/>
        <v>46539</v>
      </c>
      <c r="B44" s="77">
        <f t="shared" si="5"/>
        <v>30</v>
      </c>
      <c r="C44" s="65">
        <f t="shared" si="6"/>
        <v>2227.8830108880611</v>
      </c>
      <c r="D44" s="78">
        <f t="shared" si="0"/>
        <v>10.953758136866291</v>
      </c>
      <c r="E44" s="78">
        <f t="shared" si="1"/>
        <v>313.60523260364101</v>
      </c>
      <c r="F44" s="78">
        <f t="shared" si="2"/>
        <v>324.55899074050728</v>
      </c>
      <c r="G44" s="65">
        <f t="shared" si="3"/>
        <v>1914.27777828442</v>
      </c>
    </row>
    <row r="45" spans="1:7" x14ac:dyDescent="0.25">
      <c r="A45" s="76">
        <f t="shared" si="4"/>
        <v>46569</v>
      </c>
      <c r="B45" s="77">
        <f t="shared" si="5"/>
        <v>31</v>
      </c>
      <c r="C45" s="65">
        <f t="shared" si="6"/>
        <v>1914.27777828442</v>
      </c>
      <c r="D45" s="78">
        <f t="shared" si="0"/>
        <v>9.4118657432317239</v>
      </c>
      <c r="E45" s="78">
        <f t="shared" si="1"/>
        <v>315.14712499727557</v>
      </c>
      <c r="F45" s="78">
        <f t="shared" si="2"/>
        <v>324.55899074050728</v>
      </c>
      <c r="G45" s="65">
        <f t="shared" si="3"/>
        <v>1599.1306532871445</v>
      </c>
    </row>
    <row r="46" spans="1:7" x14ac:dyDescent="0.25">
      <c r="A46" s="76">
        <f t="shared" si="4"/>
        <v>46600</v>
      </c>
      <c r="B46" s="77">
        <f t="shared" si="5"/>
        <v>32</v>
      </c>
      <c r="C46" s="65">
        <f t="shared" si="6"/>
        <v>1599.1306532871445</v>
      </c>
      <c r="D46" s="78">
        <f t="shared" si="0"/>
        <v>7.8623923786617853</v>
      </c>
      <c r="E46" s="78">
        <f t="shared" si="1"/>
        <v>316.69659836184553</v>
      </c>
      <c r="F46" s="78">
        <f t="shared" si="2"/>
        <v>324.55899074050734</v>
      </c>
      <c r="G46" s="65">
        <f t="shared" si="3"/>
        <v>1282.4340549252988</v>
      </c>
    </row>
    <row r="47" spans="1:7" x14ac:dyDescent="0.25">
      <c r="A47" s="76">
        <f t="shared" si="4"/>
        <v>46631</v>
      </c>
      <c r="B47" s="77">
        <f t="shared" si="5"/>
        <v>33</v>
      </c>
      <c r="C47" s="65">
        <f t="shared" si="6"/>
        <v>1282.4340549252988</v>
      </c>
      <c r="D47" s="78">
        <f t="shared" si="0"/>
        <v>6.3053007700493788</v>
      </c>
      <c r="E47" s="78">
        <f t="shared" si="1"/>
        <v>318.25368997045791</v>
      </c>
      <c r="F47" s="78">
        <f t="shared" si="2"/>
        <v>324.55899074050728</v>
      </c>
      <c r="G47" s="65">
        <f t="shared" si="3"/>
        <v>964.18036495484091</v>
      </c>
    </row>
    <row r="48" spans="1:7" x14ac:dyDescent="0.25">
      <c r="A48" s="76">
        <f t="shared" si="4"/>
        <v>46661</v>
      </c>
      <c r="B48" s="77">
        <f t="shared" si="5"/>
        <v>34</v>
      </c>
      <c r="C48" s="65">
        <f t="shared" si="6"/>
        <v>964.18036495484091</v>
      </c>
      <c r="D48" s="78">
        <f t="shared" si="0"/>
        <v>4.74055346102796</v>
      </c>
      <c r="E48" s="78">
        <f t="shared" si="1"/>
        <v>319.81843727947933</v>
      </c>
      <c r="F48" s="78">
        <f t="shared" si="2"/>
        <v>324.55899074050728</v>
      </c>
      <c r="G48" s="65">
        <f t="shared" si="3"/>
        <v>644.36192767536158</v>
      </c>
    </row>
    <row r="49" spans="1:7" x14ac:dyDescent="0.25">
      <c r="A49" s="76">
        <f t="shared" si="4"/>
        <v>46692</v>
      </c>
      <c r="B49" s="77">
        <f t="shared" si="5"/>
        <v>35</v>
      </c>
      <c r="C49" s="65">
        <f t="shared" si="6"/>
        <v>644.36192767536158</v>
      </c>
      <c r="D49" s="78">
        <f t="shared" si="0"/>
        <v>3.1681128110705199</v>
      </c>
      <c r="E49" s="78">
        <f t="shared" si="1"/>
        <v>321.39087792943678</v>
      </c>
      <c r="F49" s="78">
        <f t="shared" si="2"/>
        <v>324.55899074050728</v>
      </c>
      <c r="G49" s="65">
        <f t="shared" si="3"/>
        <v>322.9710497459248</v>
      </c>
    </row>
    <row r="50" spans="1:7" x14ac:dyDescent="0.25">
      <c r="A50" s="76">
        <f t="shared" si="4"/>
        <v>46722</v>
      </c>
      <c r="B50" s="77">
        <f t="shared" si="5"/>
        <v>36</v>
      </c>
      <c r="C50" s="65">
        <f t="shared" si="6"/>
        <v>322.9710497459248</v>
      </c>
      <c r="D50" s="78">
        <f t="shared" si="0"/>
        <v>1.5879409945841221</v>
      </c>
      <c r="E50" s="78">
        <f t="shared" si="1"/>
        <v>322.97104974592321</v>
      </c>
      <c r="F50" s="78">
        <f t="shared" si="2"/>
        <v>324.55899074050734</v>
      </c>
      <c r="G50" s="65">
        <f t="shared" si="3"/>
        <v>1.5916157281026244E-12</v>
      </c>
    </row>
    <row r="51" spans="1:7" x14ac:dyDescent="0.25">
      <c r="A51" s="76" t="str">
        <f t="shared" si="4"/>
        <v/>
      </c>
      <c r="B51" s="77" t="str">
        <f t="shared" si="5"/>
        <v/>
      </c>
      <c r="C51" s="65" t="str">
        <f t="shared" si="6"/>
        <v/>
      </c>
      <c r="D51" s="78" t="str">
        <f t="shared" si="0"/>
        <v/>
      </c>
      <c r="E51" s="78" t="str">
        <f t="shared" si="1"/>
        <v/>
      </c>
      <c r="F51" s="78" t="str">
        <f t="shared" si="2"/>
        <v/>
      </c>
      <c r="G51" s="65" t="str">
        <f t="shared" si="3"/>
        <v/>
      </c>
    </row>
    <row r="52" spans="1:7" x14ac:dyDescent="0.25">
      <c r="A52" s="76" t="str">
        <f t="shared" si="4"/>
        <v/>
      </c>
      <c r="B52" s="77" t="str">
        <f t="shared" si="5"/>
        <v/>
      </c>
      <c r="C52" s="65" t="str">
        <f t="shared" si="6"/>
        <v/>
      </c>
      <c r="D52" s="78" t="str">
        <f t="shared" si="0"/>
        <v/>
      </c>
      <c r="E52" s="78" t="str">
        <f t="shared" si="1"/>
        <v/>
      </c>
      <c r="F52" s="78" t="str">
        <f t="shared" si="2"/>
        <v/>
      </c>
      <c r="G52" s="65" t="str">
        <f t="shared" si="3"/>
        <v/>
      </c>
    </row>
    <row r="53" spans="1:7" x14ac:dyDescent="0.25">
      <c r="A53" s="76" t="str">
        <f t="shared" si="4"/>
        <v/>
      </c>
      <c r="B53" s="77" t="str">
        <f t="shared" si="5"/>
        <v/>
      </c>
      <c r="C53" s="65" t="str">
        <f t="shared" si="6"/>
        <v/>
      </c>
      <c r="D53" s="78" t="str">
        <f t="shared" si="0"/>
        <v/>
      </c>
      <c r="E53" s="78" t="str">
        <f t="shared" si="1"/>
        <v/>
      </c>
      <c r="F53" s="78" t="str">
        <f t="shared" si="2"/>
        <v/>
      </c>
      <c r="G53" s="65" t="str">
        <f t="shared" si="3"/>
        <v/>
      </c>
    </row>
    <row r="54" spans="1:7" x14ac:dyDescent="0.25">
      <c r="A54" s="76" t="str">
        <f t="shared" si="4"/>
        <v/>
      </c>
      <c r="B54" s="77" t="str">
        <f t="shared" si="5"/>
        <v/>
      </c>
      <c r="C54" s="65" t="str">
        <f t="shared" si="6"/>
        <v/>
      </c>
      <c r="D54" s="78" t="str">
        <f t="shared" si="0"/>
        <v/>
      </c>
      <c r="E54" s="78" t="str">
        <f t="shared" si="1"/>
        <v/>
      </c>
      <c r="F54" s="78" t="str">
        <f t="shared" si="2"/>
        <v/>
      </c>
      <c r="G54" s="65" t="str">
        <f t="shared" si="3"/>
        <v/>
      </c>
    </row>
    <row r="55" spans="1:7" x14ac:dyDescent="0.25">
      <c r="A55" s="76" t="str">
        <f t="shared" si="4"/>
        <v/>
      </c>
      <c r="B55" s="77" t="str">
        <f t="shared" si="5"/>
        <v/>
      </c>
      <c r="C55" s="65" t="str">
        <f t="shared" si="6"/>
        <v/>
      </c>
      <c r="D55" s="78" t="str">
        <f t="shared" si="0"/>
        <v/>
      </c>
      <c r="E55" s="78" t="str">
        <f t="shared" si="1"/>
        <v/>
      </c>
      <c r="F55" s="78" t="str">
        <f t="shared" si="2"/>
        <v/>
      </c>
      <c r="G55" s="65" t="str">
        <f t="shared" si="3"/>
        <v/>
      </c>
    </row>
    <row r="56" spans="1:7" x14ac:dyDescent="0.25">
      <c r="A56" s="76" t="str">
        <f t="shared" si="4"/>
        <v/>
      </c>
      <c r="B56" s="77" t="str">
        <f t="shared" si="5"/>
        <v/>
      </c>
      <c r="C56" s="65" t="str">
        <f t="shared" si="6"/>
        <v/>
      </c>
      <c r="D56" s="78" t="str">
        <f t="shared" si="0"/>
        <v/>
      </c>
      <c r="E56" s="78" t="str">
        <f t="shared" si="1"/>
        <v/>
      </c>
      <c r="F56" s="78" t="str">
        <f t="shared" si="2"/>
        <v/>
      </c>
      <c r="G56" s="65" t="str">
        <f t="shared" si="3"/>
        <v/>
      </c>
    </row>
    <row r="57" spans="1:7" x14ac:dyDescent="0.25">
      <c r="A57" s="76" t="str">
        <f t="shared" si="4"/>
        <v/>
      </c>
      <c r="B57" s="77" t="str">
        <f t="shared" si="5"/>
        <v/>
      </c>
      <c r="C57" s="65" t="str">
        <f t="shared" si="6"/>
        <v/>
      </c>
      <c r="D57" s="78" t="str">
        <f t="shared" si="0"/>
        <v/>
      </c>
      <c r="E57" s="78" t="str">
        <f t="shared" si="1"/>
        <v/>
      </c>
      <c r="F57" s="78" t="str">
        <f t="shared" si="2"/>
        <v/>
      </c>
      <c r="G57" s="65" t="str">
        <f t="shared" si="3"/>
        <v/>
      </c>
    </row>
    <row r="58" spans="1:7" x14ac:dyDescent="0.25">
      <c r="A58" s="76" t="str">
        <f t="shared" si="4"/>
        <v/>
      </c>
      <c r="B58" s="77" t="str">
        <f t="shared" si="5"/>
        <v/>
      </c>
      <c r="C58" s="65" t="str">
        <f t="shared" si="6"/>
        <v/>
      </c>
      <c r="D58" s="78" t="str">
        <f t="shared" si="0"/>
        <v/>
      </c>
      <c r="E58" s="78" t="str">
        <f t="shared" si="1"/>
        <v/>
      </c>
      <c r="F58" s="78" t="str">
        <f t="shared" si="2"/>
        <v/>
      </c>
      <c r="G58" s="65" t="str">
        <f t="shared" si="3"/>
        <v/>
      </c>
    </row>
    <row r="59" spans="1:7" x14ac:dyDescent="0.25">
      <c r="A59" s="76" t="str">
        <f t="shared" si="4"/>
        <v/>
      </c>
      <c r="B59" s="77" t="str">
        <f t="shared" si="5"/>
        <v/>
      </c>
      <c r="C59" s="65" t="str">
        <f t="shared" si="6"/>
        <v/>
      </c>
      <c r="D59" s="78" t="str">
        <f t="shared" si="0"/>
        <v/>
      </c>
      <c r="E59" s="78" t="str">
        <f t="shared" si="1"/>
        <v/>
      </c>
      <c r="F59" s="78" t="str">
        <f t="shared" si="2"/>
        <v/>
      </c>
      <c r="G59" s="65" t="str">
        <f t="shared" si="3"/>
        <v/>
      </c>
    </row>
    <row r="60" spans="1:7" x14ac:dyDescent="0.25">
      <c r="A60" s="76" t="str">
        <f t="shared" si="4"/>
        <v/>
      </c>
      <c r="B60" s="77" t="str">
        <f t="shared" si="5"/>
        <v/>
      </c>
      <c r="C60" s="65" t="str">
        <f t="shared" si="6"/>
        <v/>
      </c>
      <c r="D60" s="78" t="str">
        <f t="shared" si="0"/>
        <v/>
      </c>
      <c r="E60" s="78" t="str">
        <f t="shared" si="1"/>
        <v/>
      </c>
      <c r="F60" s="78" t="str">
        <f t="shared" si="2"/>
        <v/>
      </c>
      <c r="G60" s="65" t="str">
        <f t="shared" si="3"/>
        <v/>
      </c>
    </row>
    <row r="61" spans="1:7" x14ac:dyDescent="0.25">
      <c r="A61" s="76" t="str">
        <f t="shared" si="4"/>
        <v/>
      </c>
      <c r="B61" s="77" t="str">
        <f t="shared" si="5"/>
        <v/>
      </c>
      <c r="C61" s="65" t="str">
        <f t="shared" si="6"/>
        <v/>
      </c>
      <c r="D61" s="78" t="str">
        <f t="shared" si="0"/>
        <v/>
      </c>
      <c r="E61" s="78" t="str">
        <f t="shared" si="1"/>
        <v/>
      </c>
      <c r="F61" s="78" t="str">
        <f t="shared" si="2"/>
        <v/>
      </c>
      <c r="G61" s="65" t="str">
        <f t="shared" si="3"/>
        <v/>
      </c>
    </row>
    <row r="62" spans="1:7" x14ac:dyDescent="0.25">
      <c r="A62" s="76" t="str">
        <f t="shared" si="4"/>
        <v/>
      </c>
      <c r="B62" s="77" t="str">
        <f t="shared" si="5"/>
        <v/>
      </c>
      <c r="C62" s="65" t="str">
        <f t="shared" si="6"/>
        <v/>
      </c>
      <c r="D62" s="78" t="str">
        <f t="shared" si="0"/>
        <v/>
      </c>
      <c r="E62" s="78" t="str">
        <f t="shared" si="1"/>
        <v/>
      </c>
      <c r="F62" s="78" t="str">
        <f t="shared" si="2"/>
        <v/>
      </c>
      <c r="G62" s="65" t="str">
        <f t="shared" si="3"/>
        <v/>
      </c>
    </row>
    <row r="63" spans="1:7" x14ac:dyDescent="0.25">
      <c r="A63" s="76" t="str">
        <f t="shared" si="4"/>
        <v/>
      </c>
      <c r="B63" s="77" t="str">
        <f t="shared" si="5"/>
        <v/>
      </c>
      <c r="C63" s="65" t="str">
        <f t="shared" si="6"/>
        <v/>
      </c>
      <c r="D63" s="78" t="str">
        <f t="shared" si="0"/>
        <v/>
      </c>
      <c r="E63" s="78" t="str">
        <f t="shared" si="1"/>
        <v/>
      </c>
      <c r="F63" s="78" t="str">
        <f t="shared" si="2"/>
        <v/>
      </c>
      <c r="G63" s="65" t="str">
        <f t="shared" si="3"/>
        <v/>
      </c>
    </row>
    <row r="64" spans="1:7" x14ac:dyDescent="0.25">
      <c r="A64" s="76" t="str">
        <f t="shared" si="4"/>
        <v/>
      </c>
      <c r="B64" s="77" t="str">
        <f t="shared" si="5"/>
        <v/>
      </c>
      <c r="C64" s="65" t="str">
        <f t="shared" si="6"/>
        <v/>
      </c>
      <c r="D64" s="78" t="str">
        <f t="shared" si="0"/>
        <v/>
      </c>
      <c r="E64" s="78" t="str">
        <f t="shared" si="1"/>
        <v/>
      </c>
      <c r="F64" s="78" t="str">
        <f t="shared" si="2"/>
        <v/>
      </c>
      <c r="G64" s="65" t="str">
        <f t="shared" si="3"/>
        <v/>
      </c>
    </row>
    <row r="65" spans="1:7" x14ac:dyDescent="0.25">
      <c r="A65" s="76" t="str">
        <f t="shared" si="4"/>
        <v/>
      </c>
      <c r="B65" s="77" t="str">
        <f t="shared" si="5"/>
        <v/>
      </c>
      <c r="C65" s="65" t="str">
        <f t="shared" si="6"/>
        <v/>
      </c>
      <c r="D65" s="78" t="str">
        <f t="shared" si="0"/>
        <v/>
      </c>
      <c r="E65" s="78" t="str">
        <f t="shared" si="1"/>
        <v/>
      </c>
      <c r="F65" s="78" t="str">
        <f t="shared" si="2"/>
        <v/>
      </c>
      <c r="G65" s="65" t="str">
        <f t="shared" si="3"/>
        <v/>
      </c>
    </row>
    <row r="66" spans="1:7" x14ac:dyDescent="0.25">
      <c r="A66" s="76" t="str">
        <f t="shared" si="4"/>
        <v/>
      </c>
      <c r="B66" s="77" t="str">
        <f t="shared" si="5"/>
        <v/>
      </c>
      <c r="C66" s="65" t="str">
        <f t="shared" si="6"/>
        <v/>
      </c>
      <c r="D66" s="78" t="str">
        <f t="shared" si="0"/>
        <v/>
      </c>
      <c r="E66" s="78" t="str">
        <f t="shared" si="1"/>
        <v/>
      </c>
      <c r="F66" s="78" t="str">
        <f t="shared" si="2"/>
        <v/>
      </c>
      <c r="G66" s="65" t="str">
        <f t="shared" si="3"/>
        <v/>
      </c>
    </row>
    <row r="67" spans="1:7" x14ac:dyDescent="0.25">
      <c r="A67" s="76" t="str">
        <f t="shared" si="4"/>
        <v/>
      </c>
      <c r="B67" s="77" t="str">
        <f t="shared" si="5"/>
        <v/>
      </c>
      <c r="C67" s="65" t="str">
        <f t="shared" si="6"/>
        <v/>
      </c>
      <c r="D67" s="78" t="str">
        <f t="shared" si="0"/>
        <v/>
      </c>
      <c r="E67" s="78" t="str">
        <f t="shared" si="1"/>
        <v/>
      </c>
      <c r="F67" s="78" t="str">
        <f t="shared" si="2"/>
        <v/>
      </c>
      <c r="G67" s="65" t="str">
        <f t="shared" si="3"/>
        <v/>
      </c>
    </row>
    <row r="68" spans="1:7" x14ac:dyDescent="0.25">
      <c r="A68" s="76" t="str">
        <f t="shared" si="4"/>
        <v/>
      </c>
      <c r="B68" s="77" t="str">
        <f t="shared" si="5"/>
        <v/>
      </c>
      <c r="C68" s="65" t="str">
        <f t="shared" si="6"/>
        <v/>
      </c>
      <c r="D68" s="78" t="str">
        <f t="shared" si="0"/>
        <v/>
      </c>
      <c r="E68" s="78" t="str">
        <f t="shared" si="1"/>
        <v/>
      </c>
      <c r="F68" s="78" t="str">
        <f t="shared" si="2"/>
        <v/>
      </c>
      <c r="G68" s="65" t="str">
        <f t="shared" si="3"/>
        <v/>
      </c>
    </row>
    <row r="69" spans="1:7" x14ac:dyDescent="0.25">
      <c r="A69" s="76" t="str">
        <f t="shared" si="4"/>
        <v/>
      </c>
      <c r="B69" s="77" t="str">
        <f t="shared" si="5"/>
        <v/>
      </c>
      <c r="C69" s="65" t="str">
        <f t="shared" si="6"/>
        <v/>
      </c>
      <c r="D69" s="78" t="str">
        <f t="shared" si="0"/>
        <v/>
      </c>
      <c r="E69" s="78" t="str">
        <f t="shared" si="1"/>
        <v/>
      </c>
      <c r="F69" s="78" t="str">
        <f t="shared" si="2"/>
        <v/>
      </c>
      <c r="G69" s="65" t="str">
        <f t="shared" si="3"/>
        <v/>
      </c>
    </row>
    <row r="70" spans="1:7" x14ac:dyDescent="0.25">
      <c r="A70" s="76" t="str">
        <f t="shared" si="4"/>
        <v/>
      </c>
      <c r="B70" s="77" t="str">
        <f t="shared" si="5"/>
        <v/>
      </c>
      <c r="C70" s="65" t="str">
        <f t="shared" si="6"/>
        <v/>
      </c>
      <c r="D70" s="78" t="str">
        <f t="shared" si="0"/>
        <v/>
      </c>
      <c r="E70" s="78" t="str">
        <f t="shared" si="1"/>
        <v/>
      </c>
      <c r="F70" s="78" t="str">
        <f t="shared" si="2"/>
        <v/>
      </c>
      <c r="G70" s="65" t="str">
        <f t="shared" si="3"/>
        <v/>
      </c>
    </row>
    <row r="71" spans="1:7" x14ac:dyDescent="0.25">
      <c r="A71" s="76" t="str">
        <f t="shared" si="4"/>
        <v/>
      </c>
      <c r="B71" s="77" t="str">
        <f t="shared" si="5"/>
        <v/>
      </c>
      <c r="C71" s="65" t="str">
        <f t="shared" si="6"/>
        <v/>
      </c>
      <c r="D71" s="78" t="str">
        <f t="shared" si="0"/>
        <v/>
      </c>
      <c r="E71" s="78" t="str">
        <f t="shared" si="1"/>
        <v/>
      </c>
      <c r="F71" s="78" t="str">
        <f t="shared" si="2"/>
        <v/>
      </c>
      <c r="G71" s="65" t="str">
        <f t="shared" si="3"/>
        <v/>
      </c>
    </row>
    <row r="72" spans="1:7" x14ac:dyDescent="0.25">
      <c r="A72" s="76" t="str">
        <f t="shared" si="4"/>
        <v/>
      </c>
      <c r="B72" s="77" t="str">
        <f t="shared" si="5"/>
        <v/>
      </c>
      <c r="C72" s="65" t="str">
        <f t="shared" si="6"/>
        <v/>
      </c>
      <c r="D72" s="78" t="str">
        <f t="shared" si="0"/>
        <v/>
      </c>
      <c r="E72" s="78" t="str">
        <f t="shared" si="1"/>
        <v/>
      </c>
      <c r="F72" s="78" t="str">
        <f t="shared" si="2"/>
        <v/>
      </c>
      <c r="G72" s="65" t="str">
        <f t="shared" si="3"/>
        <v/>
      </c>
    </row>
    <row r="73" spans="1:7" x14ac:dyDescent="0.25">
      <c r="A73" s="76" t="str">
        <f t="shared" si="4"/>
        <v/>
      </c>
      <c r="B73" s="77" t="str">
        <f t="shared" si="5"/>
        <v/>
      </c>
      <c r="C73" s="65" t="str">
        <f t="shared" si="6"/>
        <v/>
      </c>
      <c r="D73" s="78" t="str">
        <f t="shared" si="0"/>
        <v/>
      </c>
      <c r="E73" s="78" t="str">
        <f t="shared" si="1"/>
        <v/>
      </c>
      <c r="F73" s="78" t="str">
        <f t="shared" si="2"/>
        <v/>
      </c>
      <c r="G73" s="65" t="str">
        <f t="shared" si="3"/>
        <v/>
      </c>
    </row>
    <row r="74" spans="1:7" x14ac:dyDescent="0.25">
      <c r="A74" s="76" t="str">
        <f t="shared" si="4"/>
        <v/>
      </c>
      <c r="B74" s="77" t="str">
        <f t="shared" si="5"/>
        <v/>
      </c>
      <c r="C74" s="65" t="str">
        <f t="shared" si="6"/>
        <v/>
      </c>
      <c r="D74" s="78" t="str">
        <f t="shared" si="0"/>
        <v/>
      </c>
      <c r="E74" s="78" t="str">
        <f t="shared" si="1"/>
        <v/>
      </c>
      <c r="F74" s="78" t="str">
        <f t="shared" si="2"/>
        <v/>
      </c>
      <c r="G74" s="65" t="str">
        <f t="shared" si="3"/>
        <v/>
      </c>
    </row>
    <row r="75" spans="1:7" x14ac:dyDescent="0.25">
      <c r="A75" s="76" t="str">
        <f t="shared" si="4"/>
        <v/>
      </c>
      <c r="B75" s="77" t="str">
        <f t="shared" si="5"/>
        <v/>
      </c>
      <c r="C75" s="65" t="str">
        <f t="shared" si="6"/>
        <v/>
      </c>
      <c r="D75" s="78" t="str">
        <f t="shared" si="0"/>
        <v/>
      </c>
      <c r="E75" s="78" t="str">
        <f t="shared" si="1"/>
        <v/>
      </c>
      <c r="F75" s="78" t="str">
        <f t="shared" si="2"/>
        <v/>
      </c>
      <c r="G75" s="65" t="str">
        <f t="shared" si="3"/>
        <v/>
      </c>
    </row>
    <row r="76" spans="1:7" x14ac:dyDescent="0.25">
      <c r="A76" s="76" t="str">
        <f t="shared" si="4"/>
        <v/>
      </c>
      <c r="B76" s="77" t="str">
        <f t="shared" si="5"/>
        <v/>
      </c>
      <c r="C76" s="65" t="str">
        <f t="shared" si="6"/>
        <v/>
      </c>
      <c r="D76" s="78" t="str">
        <f t="shared" si="0"/>
        <v/>
      </c>
      <c r="E76" s="78" t="str">
        <f t="shared" si="1"/>
        <v/>
      </c>
      <c r="F76" s="78" t="str">
        <f t="shared" si="2"/>
        <v/>
      </c>
      <c r="G76" s="65" t="str">
        <f t="shared" si="3"/>
        <v/>
      </c>
    </row>
    <row r="77" spans="1:7" x14ac:dyDescent="0.25">
      <c r="A77" s="76" t="str">
        <f t="shared" si="4"/>
        <v/>
      </c>
      <c r="B77" s="77" t="str">
        <f t="shared" si="5"/>
        <v/>
      </c>
      <c r="C77" s="65" t="str">
        <f t="shared" si="6"/>
        <v/>
      </c>
      <c r="D77" s="78" t="str">
        <f t="shared" si="0"/>
        <v/>
      </c>
      <c r="E77" s="78" t="str">
        <f t="shared" si="1"/>
        <v/>
      </c>
      <c r="F77" s="78" t="str">
        <f t="shared" si="2"/>
        <v/>
      </c>
      <c r="G77" s="65" t="str">
        <f t="shared" si="3"/>
        <v/>
      </c>
    </row>
    <row r="78" spans="1:7" x14ac:dyDescent="0.25">
      <c r="A78" s="76" t="str">
        <f t="shared" si="4"/>
        <v/>
      </c>
      <c r="B78" s="77" t="str">
        <f t="shared" si="5"/>
        <v/>
      </c>
      <c r="C78" s="65" t="str">
        <f t="shared" si="6"/>
        <v/>
      </c>
      <c r="D78" s="78" t="str">
        <f t="shared" si="0"/>
        <v/>
      </c>
      <c r="E78" s="78" t="str">
        <f t="shared" si="1"/>
        <v/>
      </c>
      <c r="F78" s="78" t="str">
        <f t="shared" si="2"/>
        <v/>
      </c>
      <c r="G78" s="65" t="str">
        <f t="shared" si="3"/>
        <v/>
      </c>
    </row>
    <row r="79" spans="1:7" x14ac:dyDescent="0.25">
      <c r="A79" s="76" t="str">
        <f t="shared" si="4"/>
        <v/>
      </c>
      <c r="B79" s="77" t="str">
        <f t="shared" si="5"/>
        <v/>
      </c>
      <c r="C79" s="65" t="str">
        <f t="shared" si="6"/>
        <v/>
      </c>
      <c r="D79" s="78" t="str">
        <f t="shared" ref="D79:D142" si="7">IF(B79="","",IPMT($E$11/12,B79,$E$7,-$E$8,$E$9,0))</f>
        <v/>
      </c>
      <c r="E79" s="78" t="str">
        <f t="shared" ref="E79:E142" si="8">IF(B79="","",PPMT($E$11/12,B79,$E$7,-$E$8,$E$9,0))</f>
        <v/>
      </c>
      <c r="F79" s="78" t="str">
        <f t="shared" ref="F79:F142" si="9">IF(B79="","",SUM(D79:E79))</f>
        <v/>
      </c>
      <c r="G79" s="65" t="str">
        <f t="shared" ref="G79:G142" si="10">IF(B79="","",SUM(C79)-SUM(E79))</f>
        <v/>
      </c>
    </row>
    <row r="80" spans="1:7" x14ac:dyDescent="0.25">
      <c r="A80" s="76" t="str">
        <f t="shared" ref="A80:A143" si="11">IF(B80="","",EDATE(A79,1))</f>
        <v/>
      </c>
      <c r="B80" s="77" t="str">
        <f t="shared" ref="B80:B143" si="12">IF(B79="","",IF(SUM(B79)+1&lt;=$E$7,SUM(B79)+1,""))</f>
        <v/>
      </c>
      <c r="C80" s="65" t="str">
        <f t="shared" ref="C80:C143" si="13">IF(B80="","",G79)</f>
        <v/>
      </c>
      <c r="D80" s="78" t="str">
        <f t="shared" si="7"/>
        <v/>
      </c>
      <c r="E80" s="78" t="str">
        <f t="shared" si="8"/>
        <v/>
      </c>
      <c r="F80" s="78" t="str">
        <f t="shared" si="9"/>
        <v/>
      </c>
      <c r="G80" s="65" t="str">
        <f t="shared" si="10"/>
        <v/>
      </c>
    </row>
    <row r="81" spans="1:7" x14ac:dyDescent="0.25">
      <c r="A81" s="76" t="str">
        <f t="shared" si="11"/>
        <v/>
      </c>
      <c r="B81" s="77" t="str">
        <f t="shared" si="12"/>
        <v/>
      </c>
      <c r="C81" s="65" t="str">
        <f t="shared" si="13"/>
        <v/>
      </c>
      <c r="D81" s="78" t="str">
        <f t="shared" si="7"/>
        <v/>
      </c>
      <c r="E81" s="78" t="str">
        <f t="shared" si="8"/>
        <v/>
      </c>
      <c r="F81" s="78" t="str">
        <f t="shared" si="9"/>
        <v/>
      </c>
      <c r="G81" s="65" t="str">
        <f t="shared" si="10"/>
        <v/>
      </c>
    </row>
    <row r="82" spans="1:7" x14ac:dyDescent="0.25">
      <c r="A82" s="76" t="str">
        <f t="shared" si="11"/>
        <v/>
      </c>
      <c r="B82" s="77" t="str">
        <f t="shared" si="12"/>
        <v/>
      </c>
      <c r="C82" s="65" t="str">
        <f t="shared" si="13"/>
        <v/>
      </c>
      <c r="D82" s="78" t="str">
        <f t="shared" si="7"/>
        <v/>
      </c>
      <c r="E82" s="78" t="str">
        <f t="shared" si="8"/>
        <v/>
      </c>
      <c r="F82" s="78" t="str">
        <f t="shared" si="9"/>
        <v/>
      </c>
      <c r="G82" s="65" t="str">
        <f t="shared" si="10"/>
        <v/>
      </c>
    </row>
    <row r="83" spans="1:7" x14ac:dyDescent="0.25">
      <c r="A83" s="76" t="str">
        <f t="shared" si="11"/>
        <v/>
      </c>
      <c r="B83" s="77" t="str">
        <f t="shared" si="12"/>
        <v/>
      </c>
      <c r="C83" s="65" t="str">
        <f t="shared" si="13"/>
        <v/>
      </c>
      <c r="D83" s="78" t="str">
        <f t="shared" si="7"/>
        <v/>
      </c>
      <c r="E83" s="78" t="str">
        <f t="shared" si="8"/>
        <v/>
      </c>
      <c r="F83" s="78" t="str">
        <f t="shared" si="9"/>
        <v/>
      </c>
      <c r="G83" s="65" t="str">
        <f t="shared" si="10"/>
        <v/>
      </c>
    </row>
    <row r="84" spans="1:7" x14ac:dyDescent="0.25">
      <c r="A84" s="76" t="str">
        <f t="shared" si="11"/>
        <v/>
      </c>
      <c r="B84" s="77" t="str">
        <f t="shared" si="12"/>
        <v/>
      </c>
      <c r="C84" s="65" t="str">
        <f t="shared" si="13"/>
        <v/>
      </c>
      <c r="D84" s="78" t="str">
        <f t="shared" si="7"/>
        <v/>
      </c>
      <c r="E84" s="78" t="str">
        <f t="shared" si="8"/>
        <v/>
      </c>
      <c r="F84" s="78" t="str">
        <f t="shared" si="9"/>
        <v/>
      </c>
      <c r="G84" s="65" t="str">
        <f t="shared" si="10"/>
        <v/>
      </c>
    </row>
    <row r="85" spans="1:7" x14ac:dyDescent="0.25">
      <c r="A85" s="76" t="str">
        <f t="shared" si="11"/>
        <v/>
      </c>
      <c r="B85" s="77" t="str">
        <f t="shared" si="12"/>
        <v/>
      </c>
      <c r="C85" s="65" t="str">
        <f t="shared" si="13"/>
        <v/>
      </c>
      <c r="D85" s="78" t="str">
        <f t="shared" si="7"/>
        <v/>
      </c>
      <c r="E85" s="78" t="str">
        <f t="shared" si="8"/>
        <v/>
      </c>
      <c r="F85" s="78" t="str">
        <f t="shared" si="9"/>
        <v/>
      </c>
      <c r="G85" s="65" t="str">
        <f t="shared" si="10"/>
        <v/>
      </c>
    </row>
    <row r="86" spans="1:7" x14ac:dyDescent="0.25">
      <c r="A86" s="76" t="str">
        <f t="shared" si="11"/>
        <v/>
      </c>
      <c r="B86" s="77" t="str">
        <f t="shared" si="12"/>
        <v/>
      </c>
      <c r="C86" s="65" t="str">
        <f t="shared" si="13"/>
        <v/>
      </c>
      <c r="D86" s="78" t="str">
        <f t="shared" si="7"/>
        <v/>
      </c>
      <c r="E86" s="78" t="str">
        <f t="shared" si="8"/>
        <v/>
      </c>
      <c r="F86" s="78" t="str">
        <f t="shared" si="9"/>
        <v/>
      </c>
      <c r="G86" s="65" t="str">
        <f t="shared" si="10"/>
        <v/>
      </c>
    </row>
    <row r="87" spans="1:7" x14ac:dyDescent="0.25">
      <c r="A87" s="76" t="str">
        <f t="shared" si="11"/>
        <v/>
      </c>
      <c r="B87" s="77" t="str">
        <f t="shared" si="12"/>
        <v/>
      </c>
      <c r="C87" s="65" t="str">
        <f t="shared" si="13"/>
        <v/>
      </c>
      <c r="D87" s="78" t="str">
        <f t="shared" si="7"/>
        <v/>
      </c>
      <c r="E87" s="78" t="str">
        <f t="shared" si="8"/>
        <v/>
      </c>
      <c r="F87" s="78" t="str">
        <f t="shared" si="9"/>
        <v/>
      </c>
      <c r="G87" s="65" t="str">
        <f t="shared" si="10"/>
        <v/>
      </c>
    </row>
    <row r="88" spans="1:7" x14ac:dyDescent="0.25">
      <c r="A88" s="76" t="str">
        <f t="shared" si="11"/>
        <v/>
      </c>
      <c r="B88" s="77" t="str">
        <f t="shared" si="12"/>
        <v/>
      </c>
      <c r="C88" s="65" t="str">
        <f t="shared" si="13"/>
        <v/>
      </c>
      <c r="D88" s="78" t="str">
        <f t="shared" si="7"/>
        <v/>
      </c>
      <c r="E88" s="78" t="str">
        <f t="shared" si="8"/>
        <v/>
      </c>
      <c r="F88" s="78" t="str">
        <f t="shared" si="9"/>
        <v/>
      </c>
      <c r="G88" s="65" t="str">
        <f t="shared" si="10"/>
        <v/>
      </c>
    </row>
    <row r="89" spans="1:7" x14ac:dyDescent="0.25">
      <c r="A89" s="76" t="str">
        <f t="shared" si="11"/>
        <v/>
      </c>
      <c r="B89" s="77" t="str">
        <f t="shared" si="12"/>
        <v/>
      </c>
      <c r="C89" s="65" t="str">
        <f t="shared" si="13"/>
        <v/>
      </c>
      <c r="D89" s="78" t="str">
        <f t="shared" si="7"/>
        <v/>
      </c>
      <c r="E89" s="78" t="str">
        <f t="shared" si="8"/>
        <v/>
      </c>
      <c r="F89" s="78" t="str">
        <f t="shared" si="9"/>
        <v/>
      </c>
      <c r="G89" s="65" t="str">
        <f t="shared" si="10"/>
        <v/>
      </c>
    </row>
    <row r="90" spans="1:7" x14ac:dyDescent="0.25">
      <c r="A90" s="76" t="str">
        <f t="shared" si="11"/>
        <v/>
      </c>
      <c r="B90" s="77" t="str">
        <f t="shared" si="12"/>
        <v/>
      </c>
      <c r="C90" s="65" t="str">
        <f t="shared" si="13"/>
        <v/>
      </c>
      <c r="D90" s="78" t="str">
        <f t="shared" si="7"/>
        <v/>
      </c>
      <c r="E90" s="78" t="str">
        <f t="shared" si="8"/>
        <v/>
      </c>
      <c r="F90" s="78" t="str">
        <f t="shared" si="9"/>
        <v/>
      </c>
      <c r="G90" s="65" t="str">
        <f t="shared" si="10"/>
        <v/>
      </c>
    </row>
    <row r="91" spans="1:7" x14ac:dyDescent="0.25">
      <c r="A91" s="76" t="str">
        <f t="shared" si="11"/>
        <v/>
      </c>
      <c r="B91" s="77" t="str">
        <f t="shared" si="12"/>
        <v/>
      </c>
      <c r="C91" s="65" t="str">
        <f t="shared" si="13"/>
        <v/>
      </c>
      <c r="D91" s="78" t="str">
        <f t="shared" si="7"/>
        <v/>
      </c>
      <c r="E91" s="78" t="str">
        <f t="shared" si="8"/>
        <v/>
      </c>
      <c r="F91" s="78" t="str">
        <f t="shared" si="9"/>
        <v/>
      </c>
      <c r="G91" s="65" t="str">
        <f t="shared" si="10"/>
        <v/>
      </c>
    </row>
    <row r="92" spans="1:7" x14ac:dyDescent="0.25">
      <c r="A92" s="76" t="str">
        <f t="shared" si="11"/>
        <v/>
      </c>
      <c r="B92" s="77" t="str">
        <f t="shared" si="12"/>
        <v/>
      </c>
      <c r="C92" s="65" t="str">
        <f t="shared" si="13"/>
        <v/>
      </c>
      <c r="D92" s="78" t="str">
        <f t="shared" si="7"/>
        <v/>
      </c>
      <c r="E92" s="78" t="str">
        <f t="shared" si="8"/>
        <v/>
      </c>
      <c r="F92" s="78" t="str">
        <f t="shared" si="9"/>
        <v/>
      </c>
      <c r="G92" s="65" t="str">
        <f t="shared" si="10"/>
        <v/>
      </c>
    </row>
    <row r="93" spans="1:7" x14ac:dyDescent="0.25">
      <c r="A93" s="76" t="str">
        <f t="shared" si="11"/>
        <v/>
      </c>
      <c r="B93" s="77" t="str">
        <f t="shared" si="12"/>
        <v/>
      </c>
      <c r="C93" s="65" t="str">
        <f t="shared" si="13"/>
        <v/>
      </c>
      <c r="D93" s="78" t="str">
        <f t="shared" si="7"/>
        <v/>
      </c>
      <c r="E93" s="78" t="str">
        <f t="shared" si="8"/>
        <v/>
      </c>
      <c r="F93" s="78" t="str">
        <f t="shared" si="9"/>
        <v/>
      </c>
      <c r="G93" s="65" t="str">
        <f t="shared" si="10"/>
        <v/>
      </c>
    </row>
    <row r="94" spans="1:7" x14ac:dyDescent="0.25">
      <c r="A94" s="76" t="str">
        <f t="shared" si="11"/>
        <v/>
      </c>
      <c r="B94" s="77" t="str">
        <f t="shared" si="12"/>
        <v/>
      </c>
      <c r="C94" s="65" t="str">
        <f t="shared" si="13"/>
        <v/>
      </c>
      <c r="D94" s="78" t="str">
        <f t="shared" si="7"/>
        <v/>
      </c>
      <c r="E94" s="78" t="str">
        <f t="shared" si="8"/>
        <v/>
      </c>
      <c r="F94" s="78" t="str">
        <f t="shared" si="9"/>
        <v/>
      </c>
      <c r="G94" s="65" t="str">
        <f t="shared" si="10"/>
        <v/>
      </c>
    </row>
    <row r="95" spans="1:7" x14ac:dyDescent="0.25">
      <c r="A95" s="76" t="str">
        <f t="shared" si="11"/>
        <v/>
      </c>
      <c r="B95" s="77" t="str">
        <f t="shared" si="12"/>
        <v/>
      </c>
      <c r="C95" s="65" t="str">
        <f t="shared" si="13"/>
        <v/>
      </c>
      <c r="D95" s="78" t="str">
        <f t="shared" si="7"/>
        <v/>
      </c>
      <c r="E95" s="78" t="str">
        <f t="shared" si="8"/>
        <v/>
      </c>
      <c r="F95" s="78" t="str">
        <f t="shared" si="9"/>
        <v/>
      </c>
      <c r="G95" s="65" t="str">
        <f t="shared" si="10"/>
        <v/>
      </c>
    </row>
    <row r="96" spans="1:7" x14ac:dyDescent="0.25">
      <c r="A96" s="76" t="str">
        <f t="shared" si="11"/>
        <v/>
      </c>
      <c r="B96" s="77" t="str">
        <f t="shared" si="12"/>
        <v/>
      </c>
      <c r="C96" s="65" t="str">
        <f t="shared" si="13"/>
        <v/>
      </c>
      <c r="D96" s="78" t="str">
        <f t="shared" si="7"/>
        <v/>
      </c>
      <c r="E96" s="78" t="str">
        <f t="shared" si="8"/>
        <v/>
      </c>
      <c r="F96" s="78" t="str">
        <f t="shared" si="9"/>
        <v/>
      </c>
      <c r="G96" s="65" t="str">
        <f t="shared" si="10"/>
        <v/>
      </c>
    </row>
    <row r="97" spans="1:7" x14ac:dyDescent="0.25">
      <c r="A97" s="76" t="str">
        <f t="shared" si="11"/>
        <v/>
      </c>
      <c r="B97" s="77" t="str">
        <f t="shared" si="12"/>
        <v/>
      </c>
      <c r="C97" s="65" t="str">
        <f t="shared" si="13"/>
        <v/>
      </c>
      <c r="D97" s="78" t="str">
        <f t="shared" si="7"/>
        <v/>
      </c>
      <c r="E97" s="78" t="str">
        <f t="shared" si="8"/>
        <v/>
      </c>
      <c r="F97" s="78" t="str">
        <f t="shared" si="9"/>
        <v/>
      </c>
      <c r="G97" s="65" t="str">
        <f t="shared" si="10"/>
        <v/>
      </c>
    </row>
    <row r="98" spans="1:7" x14ac:dyDescent="0.25">
      <c r="A98" s="76" t="str">
        <f t="shared" si="11"/>
        <v/>
      </c>
      <c r="B98" s="77" t="str">
        <f t="shared" si="12"/>
        <v/>
      </c>
      <c r="C98" s="65" t="str">
        <f t="shared" si="13"/>
        <v/>
      </c>
      <c r="D98" s="78" t="str">
        <f t="shared" si="7"/>
        <v/>
      </c>
      <c r="E98" s="78" t="str">
        <f t="shared" si="8"/>
        <v/>
      </c>
      <c r="F98" s="78" t="str">
        <f t="shared" si="9"/>
        <v/>
      </c>
      <c r="G98" s="65" t="str">
        <f t="shared" si="10"/>
        <v/>
      </c>
    </row>
    <row r="99" spans="1:7" x14ac:dyDescent="0.25">
      <c r="A99" s="76" t="str">
        <f t="shared" si="11"/>
        <v/>
      </c>
      <c r="B99" s="77" t="str">
        <f t="shared" si="12"/>
        <v/>
      </c>
      <c r="C99" s="65" t="str">
        <f t="shared" si="13"/>
        <v/>
      </c>
      <c r="D99" s="78" t="str">
        <f t="shared" si="7"/>
        <v/>
      </c>
      <c r="E99" s="78" t="str">
        <f t="shared" si="8"/>
        <v/>
      </c>
      <c r="F99" s="78" t="str">
        <f t="shared" si="9"/>
        <v/>
      </c>
      <c r="G99" s="65" t="str">
        <f t="shared" si="10"/>
        <v/>
      </c>
    </row>
    <row r="100" spans="1:7" x14ac:dyDescent="0.25">
      <c r="A100" s="76" t="str">
        <f t="shared" si="11"/>
        <v/>
      </c>
      <c r="B100" s="77" t="str">
        <f t="shared" si="12"/>
        <v/>
      </c>
      <c r="C100" s="65" t="str">
        <f t="shared" si="13"/>
        <v/>
      </c>
      <c r="D100" s="78" t="str">
        <f t="shared" si="7"/>
        <v/>
      </c>
      <c r="E100" s="78" t="str">
        <f t="shared" si="8"/>
        <v/>
      </c>
      <c r="F100" s="78" t="str">
        <f t="shared" si="9"/>
        <v/>
      </c>
      <c r="G100" s="65" t="str">
        <f t="shared" si="10"/>
        <v/>
      </c>
    </row>
    <row r="101" spans="1:7" x14ac:dyDescent="0.25">
      <c r="A101" s="76" t="str">
        <f t="shared" si="11"/>
        <v/>
      </c>
      <c r="B101" s="77" t="str">
        <f t="shared" si="12"/>
        <v/>
      </c>
      <c r="C101" s="65" t="str">
        <f t="shared" si="13"/>
        <v/>
      </c>
      <c r="D101" s="78" t="str">
        <f t="shared" si="7"/>
        <v/>
      </c>
      <c r="E101" s="78" t="str">
        <f t="shared" si="8"/>
        <v/>
      </c>
      <c r="F101" s="78" t="str">
        <f t="shared" si="9"/>
        <v/>
      </c>
      <c r="G101" s="65" t="str">
        <f t="shared" si="10"/>
        <v/>
      </c>
    </row>
    <row r="102" spans="1:7" x14ac:dyDescent="0.25">
      <c r="A102" s="76" t="str">
        <f t="shared" si="11"/>
        <v/>
      </c>
      <c r="B102" s="77" t="str">
        <f t="shared" si="12"/>
        <v/>
      </c>
      <c r="C102" s="65" t="str">
        <f t="shared" si="13"/>
        <v/>
      </c>
      <c r="D102" s="78" t="str">
        <f t="shared" si="7"/>
        <v/>
      </c>
      <c r="E102" s="78" t="str">
        <f t="shared" si="8"/>
        <v/>
      </c>
      <c r="F102" s="78" t="str">
        <f t="shared" si="9"/>
        <v/>
      </c>
      <c r="G102" s="65" t="str">
        <f t="shared" si="10"/>
        <v/>
      </c>
    </row>
    <row r="103" spans="1:7" x14ac:dyDescent="0.25">
      <c r="A103" s="76" t="str">
        <f t="shared" si="11"/>
        <v/>
      </c>
      <c r="B103" s="77" t="str">
        <f t="shared" si="12"/>
        <v/>
      </c>
      <c r="C103" s="65" t="str">
        <f t="shared" si="13"/>
        <v/>
      </c>
      <c r="D103" s="78" t="str">
        <f t="shared" si="7"/>
        <v/>
      </c>
      <c r="E103" s="78" t="str">
        <f t="shared" si="8"/>
        <v/>
      </c>
      <c r="F103" s="78" t="str">
        <f t="shared" si="9"/>
        <v/>
      </c>
      <c r="G103" s="65" t="str">
        <f t="shared" si="10"/>
        <v/>
      </c>
    </row>
    <row r="104" spans="1:7" x14ac:dyDescent="0.25">
      <c r="A104" s="76" t="str">
        <f t="shared" si="11"/>
        <v/>
      </c>
      <c r="B104" s="77" t="str">
        <f t="shared" si="12"/>
        <v/>
      </c>
      <c r="C104" s="65" t="str">
        <f t="shared" si="13"/>
        <v/>
      </c>
      <c r="D104" s="78" t="str">
        <f t="shared" si="7"/>
        <v/>
      </c>
      <c r="E104" s="78" t="str">
        <f t="shared" si="8"/>
        <v/>
      </c>
      <c r="F104" s="78" t="str">
        <f t="shared" si="9"/>
        <v/>
      </c>
      <c r="G104" s="65" t="str">
        <f t="shared" si="10"/>
        <v/>
      </c>
    </row>
    <row r="105" spans="1:7" x14ac:dyDescent="0.25">
      <c r="A105" s="76" t="str">
        <f t="shared" si="11"/>
        <v/>
      </c>
      <c r="B105" s="77" t="str">
        <f t="shared" si="12"/>
        <v/>
      </c>
      <c r="C105" s="65" t="str">
        <f t="shared" si="13"/>
        <v/>
      </c>
      <c r="D105" s="78" t="str">
        <f t="shared" si="7"/>
        <v/>
      </c>
      <c r="E105" s="78" t="str">
        <f t="shared" si="8"/>
        <v/>
      </c>
      <c r="F105" s="78" t="str">
        <f t="shared" si="9"/>
        <v/>
      </c>
      <c r="G105" s="65" t="str">
        <f t="shared" si="10"/>
        <v/>
      </c>
    </row>
    <row r="106" spans="1:7" x14ac:dyDescent="0.25">
      <c r="A106" s="76" t="str">
        <f t="shared" si="11"/>
        <v/>
      </c>
      <c r="B106" s="77" t="str">
        <f t="shared" si="12"/>
        <v/>
      </c>
      <c r="C106" s="65" t="str">
        <f t="shared" si="13"/>
        <v/>
      </c>
      <c r="D106" s="78" t="str">
        <f t="shared" si="7"/>
        <v/>
      </c>
      <c r="E106" s="78" t="str">
        <f t="shared" si="8"/>
        <v/>
      </c>
      <c r="F106" s="78" t="str">
        <f t="shared" si="9"/>
        <v/>
      </c>
      <c r="G106" s="65" t="str">
        <f t="shared" si="10"/>
        <v/>
      </c>
    </row>
    <row r="107" spans="1:7" x14ac:dyDescent="0.25">
      <c r="A107" s="76" t="str">
        <f t="shared" si="11"/>
        <v/>
      </c>
      <c r="B107" s="77" t="str">
        <f t="shared" si="12"/>
        <v/>
      </c>
      <c r="C107" s="65" t="str">
        <f t="shared" si="13"/>
        <v/>
      </c>
      <c r="D107" s="78" t="str">
        <f t="shared" si="7"/>
        <v/>
      </c>
      <c r="E107" s="78" t="str">
        <f t="shared" si="8"/>
        <v/>
      </c>
      <c r="F107" s="78" t="str">
        <f t="shared" si="9"/>
        <v/>
      </c>
      <c r="G107" s="65" t="str">
        <f t="shared" si="10"/>
        <v/>
      </c>
    </row>
    <row r="108" spans="1:7" x14ac:dyDescent="0.25">
      <c r="A108" s="76" t="str">
        <f t="shared" si="11"/>
        <v/>
      </c>
      <c r="B108" s="77" t="str">
        <f t="shared" si="12"/>
        <v/>
      </c>
      <c r="C108" s="65" t="str">
        <f t="shared" si="13"/>
        <v/>
      </c>
      <c r="D108" s="78" t="str">
        <f t="shared" si="7"/>
        <v/>
      </c>
      <c r="E108" s="78" t="str">
        <f t="shared" si="8"/>
        <v/>
      </c>
      <c r="F108" s="78" t="str">
        <f t="shared" si="9"/>
        <v/>
      </c>
      <c r="G108" s="65" t="str">
        <f t="shared" si="10"/>
        <v/>
      </c>
    </row>
    <row r="109" spans="1:7" x14ac:dyDescent="0.25">
      <c r="A109" s="76" t="str">
        <f t="shared" si="11"/>
        <v/>
      </c>
      <c r="B109" s="77" t="str">
        <f t="shared" si="12"/>
        <v/>
      </c>
      <c r="C109" s="65" t="str">
        <f t="shared" si="13"/>
        <v/>
      </c>
      <c r="D109" s="78" t="str">
        <f t="shared" si="7"/>
        <v/>
      </c>
      <c r="E109" s="78" t="str">
        <f t="shared" si="8"/>
        <v/>
      </c>
      <c r="F109" s="78" t="str">
        <f t="shared" si="9"/>
        <v/>
      </c>
      <c r="G109" s="65" t="str">
        <f t="shared" si="10"/>
        <v/>
      </c>
    </row>
    <row r="110" spans="1:7" x14ac:dyDescent="0.25">
      <c r="A110" s="76" t="str">
        <f t="shared" si="11"/>
        <v/>
      </c>
      <c r="B110" s="77" t="str">
        <f t="shared" si="12"/>
        <v/>
      </c>
      <c r="C110" s="65" t="str">
        <f t="shared" si="13"/>
        <v/>
      </c>
      <c r="D110" s="78" t="str">
        <f t="shared" si="7"/>
        <v/>
      </c>
      <c r="E110" s="78" t="str">
        <f t="shared" si="8"/>
        <v/>
      </c>
      <c r="F110" s="78" t="str">
        <f t="shared" si="9"/>
        <v/>
      </c>
      <c r="G110" s="65" t="str">
        <f t="shared" si="10"/>
        <v/>
      </c>
    </row>
    <row r="111" spans="1:7" x14ac:dyDescent="0.25">
      <c r="A111" s="76" t="str">
        <f t="shared" si="11"/>
        <v/>
      </c>
      <c r="B111" s="77" t="str">
        <f t="shared" si="12"/>
        <v/>
      </c>
      <c r="C111" s="65" t="str">
        <f t="shared" si="13"/>
        <v/>
      </c>
      <c r="D111" s="78" t="str">
        <f t="shared" si="7"/>
        <v/>
      </c>
      <c r="E111" s="78" t="str">
        <f t="shared" si="8"/>
        <v/>
      </c>
      <c r="F111" s="78" t="str">
        <f t="shared" si="9"/>
        <v/>
      </c>
      <c r="G111" s="65" t="str">
        <f t="shared" si="10"/>
        <v/>
      </c>
    </row>
    <row r="112" spans="1:7" x14ac:dyDescent="0.25">
      <c r="A112" s="76" t="str">
        <f t="shared" si="11"/>
        <v/>
      </c>
      <c r="B112" s="77" t="str">
        <f t="shared" si="12"/>
        <v/>
      </c>
      <c r="C112" s="65" t="str">
        <f t="shared" si="13"/>
        <v/>
      </c>
      <c r="D112" s="78" t="str">
        <f t="shared" si="7"/>
        <v/>
      </c>
      <c r="E112" s="78" t="str">
        <f t="shared" si="8"/>
        <v/>
      </c>
      <c r="F112" s="78" t="str">
        <f t="shared" si="9"/>
        <v/>
      </c>
      <c r="G112" s="65" t="str">
        <f t="shared" si="10"/>
        <v/>
      </c>
    </row>
    <row r="113" spans="1:7" x14ac:dyDescent="0.25">
      <c r="A113" s="76" t="str">
        <f t="shared" si="11"/>
        <v/>
      </c>
      <c r="B113" s="77" t="str">
        <f t="shared" si="12"/>
        <v/>
      </c>
      <c r="C113" s="65" t="str">
        <f t="shared" si="13"/>
        <v/>
      </c>
      <c r="D113" s="78" t="str">
        <f t="shared" si="7"/>
        <v/>
      </c>
      <c r="E113" s="78" t="str">
        <f t="shared" si="8"/>
        <v/>
      </c>
      <c r="F113" s="78" t="str">
        <f t="shared" si="9"/>
        <v/>
      </c>
      <c r="G113" s="65" t="str">
        <f t="shared" si="10"/>
        <v/>
      </c>
    </row>
    <row r="114" spans="1:7" x14ac:dyDescent="0.25">
      <c r="A114" s="76" t="str">
        <f t="shared" si="11"/>
        <v/>
      </c>
      <c r="B114" s="77" t="str">
        <f t="shared" si="12"/>
        <v/>
      </c>
      <c r="C114" s="65" t="str">
        <f t="shared" si="13"/>
        <v/>
      </c>
      <c r="D114" s="78" t="str">
        <f t="shared" si="7"/>
        <v/>
      </c>
      <c r="E114" s="78" t="str">
        <f t="shared" si="8"/>
        <v/>
      </c>
      <c r="F114" s="78" t="str">
        <f t="shared" si="9"/>
        <v/>
      </c>
      <c r="G114" s="65" t="str">
        <f t="shared" si="10"/>
        <v/>
      </c>
    </row>
    <row r="115" spans="1:7" x14ac:dyDescent="0.25">
      <c r="A115" s="76" t="str">
        <f t="shared" si="11"/>
        <v/>
      </c>
      <c r="B115" s="77" t="str">
        <f t="shared" si="12"/>
        <v/>
      </c>
      <c r="C115" s="65" t="str">
        <f t="shared" si="13"/>
        <v/>
      </c>
      <c r="D115" s="78" t="str">
        <f t="shared" si="7"/>
        <v/>
      </c>
      <c r="E115" s="78" t="str">
        <f t="shared" si="8"/>
        <v/>
      </c>
      <c r="F115" s="78" t="str">
        <f t="shared" si="9"/>
        <v/>
      </c>
      <c r="G115" s="65" t="str">
        <f t="shared" si="10"/>
        <v/>
      </c>
    </row>
    <row r="116" spans="1:7" x14ac:dyDescent="0.25">
      <c r="A116" s="76" t="str">
        <f t="shared" si="11"/>
        <v/>
      </c>
      <c r="B116" s="77" t="str">
        <f t="shared" si="12"/>
        <v/>
      </c>
      <c r="C116" s="65" t="str">
        <f t="shared" si="13"/>
        <v/>
      </c>
      <c r="D116" s="78" t="str">
        <f t="shared" si="7"/>
        <v/>
      </c>
      <c r="E116" s="78" t="str">
        <f t="shared" si="8"/>
        <v/>
      </c>
      <c r="F116" s="78" t="str">
        <f t="shared" si="9"/>
        <v/>
      </c>
      <c r="G116" s="65" t="str">
        <f t="shared" si="10"/>
        <v/>
      </c>
    </row>
    <row r="117" spans="1:7" x14ac:dyDescent="0.25">
      <c r="A117" s="76" t="str">
        <f t="shared" si="11"/>
        <v/>
      </c>
      <c r="B117" s="77" t="str">
        <f t="shared" si="12"/>
        <v/>
      </c>
      <c r="C117" s="65" t="str">
        <f t="shared" si="13"/>
        <v/>
      </c>
      <c r="D117" s="78" t="str">
        <f t="shared" si="7"/>
        <v/>
      </c>
      <c r="E117" s="78" t="str">
        <f t="shared" si="8"/>
        <v/>
      </c>
      <c r="F117" s="78" t="str">
        <f t="shared" si="9"/>
        <v/>
      </c>
      <c r="G117" s="65" t="str">
        <f t="shared" si="10"/>
        <v/>
      </c>
    </row>
    <row r="118" spans="1:7" x14ac:dyDescent="0.25">
      <c r="A118" s="76" t="str">
        <f t="shared" si="11"/>
        <v/>
      </c>
      <c r="B118" s="77" t="str">
        <f t="shared" si="12"/>
        <v/>
      </c>
      <c r="C118" s="65" t="str">
        <f t="shared" si="13"/>
        <v/>
      </c>
      <c r="D118" s="78" t="str">
        <f t="shared" si="7"/>
        <v/>
      </c>
      <c r="E118" s="78" t="str">
        <f t="shared" si="8"/>
        <v/>
      </c>
      <c r="F118" s="78" t="str">
        <f t="shared" si="9"/>
        <v/>
      </c>
      <c r="G118" s="65" t="str">
        <f t="shared" si="10"/>
        <v/>
      </c>
    </row>
    <row r="119" spans="1:7" x14ac:dyDescent="0.25">
      <c r="A119" s="76" t="str">
        <f t="shared" si="11"/>
        <v/>
      </c>
      <c r="B119" s="77" t="str">
        <f t="shared" si="12"/>
        <v/>
      </c>
      <c r="C119" s="65" t="str">
        <f t="shared" si="13"/>
        <v/>
      </c>
      <c r="D119" s="78" t="str">
        <f t="shared" si="7"/>
        <v/>
      </c>
      <c r="E119" s="78" t="str">
        <f t="shared" si="8"/>
        <v/>
      </c>
      <c r="F119" s="78" t="str">
        <f t="shared" si="9"/>
        <v/>
      </c>
      <c r="G119" s="65" t="str">
        <f t="shared" si="10"/>
        <v/>
      </c>
    </row>
    <row r="120" spans="1:7" x14ac:dyDescent="0.25">
      <c r="A120" s="76" t="str">
        <f t="shared" si="11"/>
        <v/>
      </c>
      <c r="B120" s="77" t="str">
        <f t="shared" si="12"/>
        <v/>
      </c>
      <c r="C120" s="65" t="str">
        <f t="shared" si="13"/>
        <v/>
      </c>
      <c r="D120" s="78" t="str">
        <f t="shared" si="7"/>
        <v/>
      </c>
      <c r="E120" s="78" t="str">
        <f t="shared" si="8"/>
        <v/>
      </c>
      <c r="F120" s="78" t="str">
        <f t="shared" si="9"/>
        <v/>
      </c>
      <c r="G120" s="65" t="str">
        <f t="shared" si="10"/>
        <v/>
      </c>
    </row>
    <row r="121" spans="1:7" x14ac:dyDescent="0.25">
      <c r="A121" s="76" t="str">
        <f t="shared" si="11"/>
        <v/>
      </c>
      <c r="B121" s="77" t="str">
        <f t="shared" si="12"/>
        <v/>
      </c>
      <c r="C121" s="65" t="str">
        <f t="shared" si="13"/>
        <v/>
      </c>
      <c r="D121" s="78" t="str">
        <f t="shared" si="7"/>
        <v/>
      </c>
      <c r="E121" s="78" t="str">
        <f t="shared" si="8"/>
        <v/>
      </c>
      <c r="F121" s="78" t="str">
        <f t="shared" si="9"/>
        <v/>
      </c>
      <c r="G121" s="65" t="str">
        <f t="shared" si="10"/>
        <v/>
      </c>
    </row>
    <row r="122" spans="1:7" x14ac:dyDescent="0.25">
      <c r="A122" s="76" t="str">
        <f t="shared" si="11"/>
        <v/>
      </c>
      <c r="B122" s="77" t="str">
        <f t="shared" si="12"/>
        <v/>
      </c>
      <c r="C122" s="65" t="str">
        <f t="shared" si="13"/>
        <v/>
      </c>
      <c r="D122" s="78" t="str">
        <f t="shared" si="7"/>
        <v/>
      </c>
      <c r="E122" s="78" t="str">
        <f t="shared" si="8"/>
        <v/>
      </c>
      <c r="F122" s="78" t="str">
        <f t="shared" si="9"/>
        <v/>
      </c>
      <c r="G122" s="65" t="str">
        <f t="shared" si="10"/>
        <v/>
      </c>
    </row>
    <row r="123" spans="1:7" x14ac:dyDescent="0.25">
      <c r="A123" s="76" t="str">
        <f t="shared" si="11"/>
        <v/>
      </c>
      <c r="B123" s="77" t="str">
        <f t="shared" si="12"/>
        <v/>
      </c>
      <c r="C123" s="65" t="str">
        <f t="shared" si="13"/>
        <v/>
      </c>
      <c r="D123" s="78" t="str">
        <f t="shared" si="7"/>
        <v/>
      </c>
      <c r="E123" s="78" t="str">
        <f t="shared" si="8"/>
        <v/>
      </c>
      <c r="F123" s="78" t="str">
        <f t="shared" si="9"/>
        <v/>
      </c>
      <c r="G123" s="65" t="str">
        <f t="shared" si="10"/>
        <v/>
      </c>
    </row>
    <row r="124" spans="1:7" x14ac:dyDescent="0.25">
      <c r="A124" s="76" t="str">
        <f t="shared" si="11"/>
        <v/>
      </c>
      <c r="B124" s="77" t="str">
        <f t="shared" si="12"/>
        <v/>
      </c>
      <c r="C124" s="65" t="str">
        <f t="shared" si="13"/>
        <v/>
      </c>
      <c r="D124" s="78" t="str">
        <f t="shared" si="7"/>
        <v/>
      </c>
      <c r="E124" s="78" t="str">
        <f t="shared" si="8"/>
        <v/>
      </c>
      <c r="F124" s="78" t="str">
        <f t="shared" si="9"/>
        <v/>
      </c>
      <c r="G124" s="65" t="str">
        <f t="shared" si="10"/>
        <v/>
      </c>
    </row>
    <row r="125" spans="1:7" x14ac:dyDescent="0.25">
      <c r="A125" s="76" t="str">
        <f t="shared" si="11"/>
        <v/>
      </c>
      <c r="B125" s="77" t="str">
        <f t="shared" si="12"/>
        <v/>
      </c>
      <c r="C125" s="65" t="str">
        <f t="shared" si="13"/>
        <v/>
      </c>
      <c r="D125" s="78" t="str">
        <f t="shared" si="7"/>
        <v/>
      </c>
      <c r="E125" s="78" t="str">
        <f t="shared" si="8"/>
        <v/>
      </c>
      <c r="F125" s="78" t="str">
        <f t="shared" si="9"/>
        <v/>
      </c>
      <c r="G125" s="65" t="str">
        <f t="shared" si="10"/>
        <v/>
      </c>
    </row>
    <row r="126" spans="1:7" x14ac:dyDescent="0.25">
      <c r="A126" s="76" t="str">
        <f t="shared" si="11"/>
        <v/>
      </c>
      <c r="B126" s="77" t="str">
        <f t="shared" si="12"/>
        <v/>
      </c>
      <c r="C126" s="65" t="str">
        <f t="shared" si="13"/>
        <v/>
      </c>
      <c r="D126" s="78" t="str">
        <f t="shared" si="7"/>
        <v/>
      </c>
      <c r="E126" s="78" t="str">
        <f t="shared" si="8"/>
        <v/>
      </c>
      <c r="F126" s="78" t="str">
        <f t="shared" si="9"/>
        <v/>
      </c>
      <c r="G126" s="65" t="str">
        <f t="shared" si="10"/>
        <v/>
      </c>
    </row>
    <row r="127" spans="1:7" x14ac:dyDescent="0.25">
      <c r="A127" s="76" t="str">
        <f t="shared" si="11"/>
        <v/>
      </c>
      <c r="B127" s="77" t="str">
        <f t="shared" si="12"/>
        <v/>
      </c>
      <c r="C127" s="65" t="str">
        <f t="shared" si="13"/>
        <v/>
      </c>
      <c r="D127" s="78" t="str">
        <f t="shared" si="7"/>
        <v/>
      </c>
      <c r="E127" s="78" t="str">
        <f t="shared" si="8"/>
        <v/>
      </c>
      <c r="F127" s="78" t="str">
        <f t="shared" si="9"/>
        <v/>
      </c>
      <c r="G127" s="65" t="str">
        <f t="shared" si="10"/>
        <v/>
      </c>
    </row>
    <row r="128" spans="1:7" x14ac:dyDescent="0.25">
      <c r="A128" s="76" t="str">
        <f t="shared" si="11"/>
        <v/>
      </c>
      <c r="B128" s="77" t="str">
        <f t="shared" si="12"/>
        <v/>
      </c>
      <c r="C128" s="65" t="str">
        <f t="shared" si="13"/>
        <v/>
      </c>
      <c r="D128" s="78" t="str">
        <f t="shared" si="7"/>
        <v/>
      </c>
      <c r="E128" s="78" t="str">
        <f t="shared" si="8"/>
        <v/>
      </c>
      <c r="F128" s="78" t="str">
        <f t="shared" si="9"/>
        <v/>
      </c>
      <c r="G128" s="65" t="str">
        <f t="shared" si="10"/>
        <v/>
      </c>
    </row>
    <row r="129" spans="1:7" x14ac:dyDescent="0.25">
      <c r="A129" s="76" t="str">
        <f t="shared" si="11"/>
        <v/>
      </c>
      <c r="B129" s="77" t="str">
        <f t="shared" si="12"/>
        <v/>
      </c>
      <c r="C129" s="65" t="str">
        <f t="shared" si="13"/>
        <v/>
      </c>
      <c r="D129" s="78" t="str">
        <f t="shared" si="7"/>
        <v/>
      </c>
      <c r="E129" s="78" t="str">
        <f t="shared" si="8"/>
        <v/>
      </c>
      <c r="F129" s="78" t="str">
        <f t="shared" si="9"/>
        <v/>
      </c>
      <c r="G129" s="65" t="str">
        <f t="shared" si="10"/>
        <v/>
      </c>
    </row>
    <row r="130" spans="1:7" x14ac:dyDescent="0.25">
      <c r="A130" s="76" t="str">
        <f t="shared" si="11"/>
        <v/>
      </c>
      <c r="B130" s="77" t="str">
        <f t="shared" si="12"/>
        <v/>
      </c>
      <c r="C130" s="65" t="str">
        <f t="shared" si="13"/>
        <v/>
      </c>
      <c r="D130" s="78" t="str">
        <f t="shared" si="7"/>
        <v/>
      </c>
      <c r="E130" s="78" t="str">
        <f t="shared" si="8"/>
        <v/>
      </c>
      <c r="F130" s="78" t="str">
        <f t="shared" si="9"/>
        <v/>
      </c>
      <c r="G130" s="65" t="str">
        <f t="shared" si="10"/>
        <v/>
      </c>
    </row>
    <row r="131" spans="1:7" x14ac:dyDescent="0.25">
      <c r="A131" s="76" t="str">
        <f t="shared" si="11"/>
        <v/>
      </c>
      <c r="B131" s="77" t="str">
        <f t="shared" si="12"/>
        <v/>
      </c>
      <c r="C131" s="65" t="str">
        <f t="shared" si="13"/>
        <v/>
      </c>
      <c r="D131" s="78" t="str">
        <f t="shared" si="7"/>
        <v/>
      </c>
      <c r="E131" s="78" t="str">
        <f t="shared" si="8"/>
        <v/>
      </c>
      <c r="F131" s="78" t="str">
        <f t="shared" si="9"/>
        <v/>
      </c>
      <c r="G131" s="65" t="str">
        <f t="shared" si="10"/>
        <v/>
      </c>
    </row>
    <row r="132" spans="1:7" x14ac:dyDescent="0.25">
      <c r="A132" s="76" t="str">
        <f t="shared" si="11"/>
        <v/>
      </c>
      <c r="B132" s="77" t="str">
        <f t="shared" si="12"/>
        <v/>
      </c>
      <c r="C132" s="65" t="str">
        <f t="shared" si="13"/>
        <v/>
      </c>
      <c r="D132" s="78" t="str">
        <f t="shared" si="7"/>
        <v/>
      </c>
      <c r="E132" s="78" t="str">
        <f t="shared" si="8"/>
        <v/>
      </c>
      <c r="F132" s="78" t="str">
        <f t="shared" si="9"/>
        <v/>
      </c>
      <c r="G132" s="65" t="str">
        <f t="shared" si="10"/>
        <v/>
      </c>
    </row>
    <row r="133" spans="1:7" x14ac:dyDescent="0.25">
      <c r="A133" s="76" t="str">
        <f t="shared" si="11"/>
        <v/>
      </c>
      <c r="B133" s="77" t="str">
        <f t="shared" si="12"/>
        <v/>
      </c>
      <c r="C133" s="65" t="str">
        <f t="shared" si="13"/>
        <v/>
      </c>
      <c r="D133" s="78" t="str">
        <f t="shared" si="7"/>
        <v/>
      </c>
      <c r="E133" s="78" t="str">
        <f t="shared" si="8"/>
        <v/>
      </c>
      <c r="F133" s="78" t="str">
        <f t="shared" si="9"/>
        <v/>
      </c>
      <c r="G133" s="65" t="str">
        <f t="shared" si="10"/>
        <v/>
      </c>
    </row>
    <row r="134" spans="1:7" x14ac:dyDescent="0.25">
      <c r="A134" s="76" t="str">
        <f t="shared" si="11"/>
        <v/>
      </c>
      <c r="B134" s="77" t="str">
        <f t="shared" si="12"/>
        <v/>
      </c>
      <c r="C134" s="65" t="str">
        <f t="shared" si="13"/>
        <v/>
      </c>
      <c r="D134" s="78" t="str">
        <f t="shared" si="7"/>
        <v/>
      </c>
      <c r="E134" s="78" t="str">
        <f t="shared" si="8"/>
        <v/>
      </c>
      <c r="F134" s="78" t="str">
        <f t="shared" si="9"/>
        <v/>
      </c>
      <c r="G134" s="65" t="str">
        <f t="shared" si="10"/>
        <v/>
      </c>
    </row>
    <row r="135" spans="1:7" x14ac:dyDescent="0.25">
      <c r="A135" s="76" t="str">
        <f t="shared" si="11"/>
        <v/>
      </c>
      <c r="B135" s="77" t="str">
        <f t="shared" si="12"/>
        <v/>
      </c>
      <c r="C135" s="65" t="str">
        <f t="shared" si="13"/>
        <v/>
      </c>
      <c r="D135" s="78" t="str">
        <f t="shared" si="7"/>
        <v/>
      </c>
      <c r="E135" s="78" t="str">
        <f t="shared" si="8"/>
        <v/>
      </c>
      <c r="F135" s="78" t="str">
        <f t="shared" si="9"/>
        <v/>
      </c>
      <c r="G135" s="65" t="str">
        <f t="shared" si="10"/>
        <v/>
      </c>
    </row>
    <row r="136" spans="1:7" x14ac:dyDescent="0.25">
      <c r="A136" s="76" t="str">
        <f t="shared" si="11"/>
        <v/>
      </c>
      <c r="B136" s="77" t="str">
        <f t="shared" si="12"/>
        <v/>
      </c>
      <c r="C136" s="65" t="str">
        <f t="shared" si="13"/>
        <v/>
      </c>
      <c r="D136" s="78" t="str">
        <f t="shared" si="7"/>
        <v/>
      </c>
      <c r="E136" s="78" t="str">
        <f t="shared" si="8"/>
        <v/>
      </c>
      <c r="F136" s="78" t="str">
        <f t="shared" si="9"/>
        <v/>
      </c>
      <c r="G136" s="65" t="str">
        <f t="shared" si="10"/>
        <v/>
      </c>
    </row>
    <row r="137" spans="1:7" x14ac:dyDescent="0.25">
      <c r="A137" s="76" t="str">
        <f t="shared" si="11"/>
        <v/>
      </c>
      <c r="B137" s="77" t="str">
        <f t="shared" si="12"/>
        <v/>
      </c>
      <c r="C137" s="65" t="str">
        <f t="shared" si="13"/>
        <v/>
      </c>
      <c r="D137" s="78" t="str">
        <f t="shared" si="7"/>
        <v/>
      </c>
      <c r="E137" s="78" t="str">
        <f t="shared" si="8"/>
        <v/>
      </c>
      <c r="F137" s="78" t="str">
        <f t="shared" si="9"/>
        <v/>
      </c>
      <c r="G137" s="65" t="str">
        <f t="shared" si="10"/>
        <v/>
      </c>
    </row>
    <row r="138" spans="1:7" x14ac:dyDescent="0.25">
      <c r="A138" s="76" t="str">
        <f t="shared" si="11"/>
        <v/>
      </c>
      <c r="B138" s="77" t="str">
        <f t="shared" si="12"/>
        <v/>
      </c>
      <c r="C138" s="65" t="str">
        <f t="shared" si="13"/>
        <v/>
      </c>
      <c r="D138" s="78" t="str">
        <f t="shared" si="7"/>
        <v/>
      </c>
      <c r="E138" s="78" t="str">
        <f t="shared" si="8"/>
        <v/>
      </c>
      <c r="F138" s="78" t="str">
        <f t="shared" si="9"/>
        <v/>
      </c>
      <c r="G138" s="65" t="str">
        <f t="shared" si="10"/>
        <v/>
      </c>
    </row>
    <row r="139" spans="1:7" x14ac:dyDescent="0.25">
      <c r="A139" s="76" t="str">
        <f t="shared" si="11"/>
        <v/>
      </c>
      <c r="B139" s="77" t="str">
        <f t="shared" si="12"/>
        <v/>
      </c>
      <c r="C139" s="65" t="str">
        <f t="shared" si="13"/>
        <v/>
      </c>
      <c r="D139" s="78" t="str">
        <f t="shared" si="7"/>
        <v/>
      </c>
      <c r="E139" s="78" t="str">
        <f t="shared" si="8"/>
        <v/>
      </c>
      <c r="F139" s="78" t="str">
        <f t="shared" si="9"/>
        <v/>
      </c>
      <c r="G139" s="65" t="str">
        <f t="shared" si="10"/>
        <v/>
      </c>
    </row>
    <row r="140" spans="1:7" x14ac:dyDescent="0.25">
      <c r="A140" s="76" t="str">
        <f t="shared" si="11"/>
        <v/>
      </c>
      <c r="B140" s="77" t="str">
        <f t="shared" si="12"/>
        <v/>
      </c>
      <c r="C140" s="65" t="str">
        <f t="shared" si="13"/>
        <v/>
      </c>
      <c r="D140" s="78" t="str">
        <f t="shared" si="7"/>
        <v/>
      </c>
      <c r="E140" s="78" t="str">
        <f t="shared" si="8"/>
        <v/>
      </c>
      <c r="F140" s="78" t="str">
        <f t="shared" si="9"/>
        <v/>
      </c>
      <c r="G140" s="65" t="str">
        <f t="shared" si="10"/>
        <v/>
      </c>
    </row>
    <row r="141" spans="1:7" x14ac:dyDescent="0.25">
      <c r="A141" s="76" t="str">
        <f t="shared" si="11"/>
        <v/>
      </c>
      <c r="B141" s="77" t="str">
        <f t="shared" si="12"/>
        <v/>
      </c>
      <c r="C141" s="65" t="str">
        <f t="shared" si="13"/>
        <v/>
      </c>
      <c r="D141" s="78" t="str">
        <f t="shared" si="7"/>
        <v/>
      </c>
      <c r="E141" s="78" t="str">
        <f t="shared" si="8"/>
        <v/>
      </c>
      <c r="F141" s="78" t="str">
        <f t="shared" si="9"/>
        <v/>
      </c>
      <c r="G141" s="65" t="str">
        <f t="shared" si="10"/>
        <v/>
      </c>
    </row>
    <row r="142" spans="1:7" x14ac:dyDescent="0.25">
      <c r="A142" s="76" t="str">
        <f t="shared" si="11"/>
        <v/>
      </c>
      <c r="B142" s="77" t="str">
        <f t="shared" si="12"/>
        <v/>
      </c>
      <c r="C142" s="65" t="str">
        <f t="shared" si="13"/>
        <v/>
      </c>
      <c r="D142" s="78" t="str">
        <f t="shared" si="7"/>
        <v/>
      </c>
      <c r="E142" s="78" t="str">
        <f t="shared" si="8"/>
        <v/>
      </c>
      <c r="F142" s="78" t="str">
        <f t="shared" si="9"/>
        <v/>
      </c>
      <c r="G142" s="65" t="str">
        <f t="shared" si="10"/>
        <v/>
      </c>
    </row>
    <row r="143" spans="1:7" x14ac:dyDescent="0.25">
      <c r="A143" s="76" t="str">
        <f t="shared" si="11"/>
        <v/>
      </c>
      <c r="B143" s="77" t="str">
        <f t="shared" si="12"/>
        <v/>
      </c>
      <c r="C143" s="65" t="str">
        <f t="shared" si="13"/>
        <v/>
      </c>
      <c r="D143" s="78" t="str">
        <f t="shared" ref="D143" si="14">IF(B143="","",IPMT($E$11/12,B143,$E$7,-$E$8,$E$9,0))</f>
        <v/>
      </c>
      <c r="E143" s="78" t="str">
        <f t="shared" ref="E143" si="15">IF(B143="","",PPMT($E$11/12,B143,$E$7,-$E$8,$E$9,0))</f>
        <v/>
      </c>
      <c r="F143" s="78" t="str">
        <f t="shared" ref="F143" si="16">IF(B143="","",SUM(D143:E143))</f>
        <v/>
      </c>
      <c r="G143" s="65" t="str">
        <f t="shared" ref="G143" si="17">IF(B143="","",SUM(C143)-SUM(E143))</f>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5F25KTUSNP4X-205032580-162004</_dlc_DocId>
    <_dlc_DocIdUrl xmlns="d65e48b5-f38d-431e-9b4f-47403bf4583f">
      <Url>https://rkas.sharepoint.com/Kliendisuhted/_layouts/15/DocIdRedir.aspx?ID=5F25KTUSNP4X-205032580-162004</Url>
      <Description>5F25KTUSNP4X-205032580-162004</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0A213D3-E1D0-4DE7-B0C3-C164ABC3F4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59BBD20D-3BE7-444E-B5AE-0481F25A5315}">
  <ds:schemaRefs>
    <ds:schemaRef ds:uri="http://purl.org/dc/terms/"/>
    <ds:schemaRef ds:uri="4295b89e-2911-42f0-a767-8ca596d6842f"/>
    <ds:schemaRef ds:uri="http://schemas.microsoft.com/office/2006/documentManagement/types"/>
    <ds:schemaRef ds:uri="http://schemas.openxmlformats.org/package/2006/metadata/core-properties"/>
    <ds:schemaRef ds:uri="a4634551-c501-4e5e-ac96-dde1e0c9b252"/>
    <ds:schemaRef ds:uri="http://purl.org/dc/dcmitype/"/>
    <ds:schemaRef ds:uri="http://purl.org/dc/elements/1.1/"/>
    <ds:schemaRef ds:uri="http://schemas.microsoft.com/office/infopath/2007/PartnerControls"/>
    <ds:schemaRef ds:uri="http://schemas.microsoft.com/office/2006/metadata/properties"/>
    <ds:schemaRef ds:uri="http://www.w3.org/XML/1998/namespace"/>
    <ds:schemaRef ds:uri="d65e48b5-f38d-431e-9b4f-47403bf4583f"/>
  </ds:schemaRefs>
</ds:datastoreItem>
</file>

<file path=customXml/itemProps5.xml><?xml version="1.0" encoding="utf-8"?>
<ds:datastoreItem xmlns:ds="http://schemas.openxmlformats.org/officeDocument/2006/customXml" ds:itemID="{C0705DD5-AB62-4A12-9E30-C523D2FA2E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Lisa 3</vt:lpstr>
      <vt:lpstr>Annuiteetgraafik BIL</vt:lpstr>
      <vt:lpstr>Annuiteetgraafik PT (Lisa 6.1)</vt:lpstr>
      <vt:lpstr>Annuiteetgraafik PT (Lisa 6.2)</vt:lpstr>
      <vt:lpstr>Annuiteetgraafik PT (Lisa 6.3)</vt:lpstr>
      <vt:lpstr>Tavasisustus PP (Lisa 6.3)</vt:lpstr>
      <vt:lpstr>Annuiteetgraafik PP (Lisa 6.4)</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Henri Telk</cp:lastModifiedBy>
  <cp:revision/>
  <cp:lastPrinted>2022-04-08T13:57:48Z</cp:lastPrinted>
  <dcterms:created xsi:type="dcterms:W3CDTF">2009-11-20T06:24:07Z</dcterms:created>
  <dcterms:modified xsi:type="dcterms:W3CDTF">2024-12-03T12:00:18Z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f8217b7c-daed-45bf-8820-bb5ee9f3f928</vt:lpwstr>
  </property>
</Properties>
</file>